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M:\2306-Enquete_aupres_de_consommateurs_wallons\CVS BNB pour WEB\Publication web IWEPS\Consommateurs 2511\"/>
    </mc:Choice>
  </mc:AlternateContent>
  <xr:revisionPtr revIDLastSave="0" documentId="13_ncr:1_{5F34C24A-646C-487F-86F4-F2174329DFC1}" xr6:coauthVersionLast="47" xr6:coauthVersionMax="47" xr10:uidLastSave="{00000000-0000-0000-0000-000000000000}"/>
  <bookViews>
    <workbookView xWindow="-108" yWindow="-108" windowWidth="23256" windowHeight="12456" tabRatio="810" activeTab="2" xr2:uid="{00000000-000D-0000-FFFF-FFFF00000000}"/>
  </bookViews>
  <sheets>
    <sheet name="tabel_consumer" sheetId="1" r:id="rId1"/>
    <sheet name="other_indicators" sheetId="2" r:id="rId2"/>
    <sheet name="Web_IWEPS" sheetId="6" r:id="rId3"/>
  </sheets>
  <externalReferences>
    <externalReference r:id="rId4"/>
  </externalReferences>
  <definedNames>
    <definedName name="_xlnm.Print_Area" localSheetId="1">other_indicators!$A$1:$I$117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79" i="2" l="1"/>
  <c r="H279" i="2"/>
  <c r="G279" i="2"/>
  <c r="F279" i="2"/>
  <c r="E279" i="2"/>
  <c r="D279" i="2"/>
  <c r="C279" i="2"/>
  <c r="B279" i="2"/>
  <c r="I278" i="2"/>
  <c r="H278" i="2"/>
  <c r="G278" i="2"/>
  <c r="F278" i="2"/>
  <c r="E278" i="2"/>
  <c r="D278" i="2"/>
  <c r="C278" i="2"/>
  <c r="B278" i="2"/>
  <c r="F279" i="1"/>
  <c r="E279" i="1"/>
  <c r="D279" i="1"/>
  <c r="C279" i="1"/>
  <c r="B279" i="1"/>
  <c r="F278" i="1"/>
  <c r="E278" i="1"/>
  <c r="D278" i="1"/>
  <c r="C278" i="1"/>
  <c r="B278" i="1"/>
  <c r="AF282" i="1"/>
  <c r="AE282" i="1"/>
  <c r="AD282" i="1"/>
  <c r="AC282" i="1"/>
  <c r="AB282" i="1"/>
  <c r="AF281" i="1"/>
  <c r="AE281" i="1"/>
  <c r="AD281" i="1"/>
  <c r="AC281" i="1"/>
  <c r="AB281" i="1"/>
  <c r="AF280" i="1"/>
  <c r="AE280" i="1"/>
  <c r="AD280" i="1"/>
  <c r="AC280" i="1"/>
  <c r="AB280" i="1"/>
  <c r="AF279" i="1"/>
  <c r="AE279" i="1"/>
  <c r="AD279" i="1"/>
  <c r="AC279" i="1"/>
  <c r="AB279" i="1"/>
  <c r="AF278" i="1"/>
  <c r="AE278" i="1"/>
  <c r="AD278" i="1"/>
  <c r="AC278" i="1"/>
  <c r="AB278" i="1"/>
  <c r="AF277" i="1"/>
  <c r="AE277" i="1"/>
  <c r="AD277" i="1"/>
  <c r="AC277" i="1"/>
  <c r="AB277" i="1"/>
  <c r="AF276" i="1"/>
  <c r="AE276" i="1"/>
  <c r="AD276" i="1"/>
  <c r="AC276" i="1"/>
  <c r="AB276" i="1"/>
  <c r="AF275" i="1"/>
  <c r="AE275" i="1"/>
  <c r="AD275" i="1"/>
  <c r="AC275" i="1"/>
  <c r="AB275" i="1"/>
  <c r="AF274" i="1"/>
  <c r="AE274" i="1"/>
  <c r="AD274" i="1"/>
  <c r="AC274" i="1"/>
  <c r="AB274" i="1"/>
  <c r="AF273" i="1"/>
  <c r="AE273" i="1"/>
  <c r="AD273" i="1"/>
  <c r="AC273" i="1"/>
  <c r="AB273" i="1"/>
  <c r="AF272" i="1"/>
  <c r="AE272" i="1"/>
  <c r="AD272" i="1"/>
  <c r="AC272" i="1"/>
  <c r="AB272" i="1"/>
  <c r="AF271" i="1"/>
  <c r="AE271" i="1"/>
  <c r="AD271" i="1"/>
  <c r="AC271" i="1"/>
  <c r="AB271" i="1"/>
  <c r="AF270" i="1"/>
  <c r="AE270" i="1"/>
  <c r="AD270" i="1"/>
  <c r="AC270" i="1"/>
  <c r="AB270" i="1"/>
  <c r="AF269" i="1"/>
  <c r="AE269" i="1"/>
  <c r="AD269" i="1"/>
  <c r="AC269" i="1"/>
  <c r="AB269" i="1"/>
  <c r="AF268" i="1"/>
  <c r="AE268" i="1"/>
  <c r="AD268" i="1"/>
  <c r="AC268" i="1"/>
  <c r="AB268" i="1"/>
  <c r="AF267" i="1"/>
  <c r="AE267" i="1"/>
  <c r="AD267" i="1"/>
  <c r="AC267" i="1"/>
  <c r="AB267" i="1"/>
  <c r="AF266" i="1"/>
  <c r="AE266" i="1"/>
  <c r="AD266" i="1"/>
  <c r="AC266" i="1"/>
  <c r="AB266" i="1"/>
  <c r="AF265" i="1"/>
  <c r="AE265" i="1"/>
  <c r="AD265" i="1"/>
  <c r="AC265" i="1"/>
  <c r="AB265" i="1"/>
  <c r="AF264" i="1"/>
  <c r="AE264" i="1"/>
  <c r="AD264" i="1"/>
  <c r="AC264" i="1"/>
  <c r="AB264" i="1"/>
  <c r="AF263" i="1"/>
  <c r="AE263" i="1"/>
  <c r="AD263" i="1"/>
  <c r="AC263" i="1"/>
  <c r="AB263" i="1"/>
  <c r="AF262" i="1"/>
  <c r="AE262" i="1"/>
  <c r="AD262" i="1"/>
  <c r="AC262" i="1"/>
  <c r="AB262" i="1"/>
  <c r="AF261" i="1"/>
  <c r="AE261" i="1"/>
  <c r="AD261" i="1"/>
  <c r="AC261" i="1"/>
  <c r="AB261" i="1"/>
  <c r="AF260" i="1"/>
  <c r="AE260" i="1"/>
  <c r="AD260" i="1"/>
  <c r="AC260" i="1"/>
  <c r="AB260" i="1"/>
  <c r="AF259" i="1"/>
  <c r="AE259" i="1"/>
  <c r="AD259" i="1"/>
  <c r="AC259" i="1"/>
  <c r="AB259" i="1"/>
  <c r="AF258" i="1"/>
  <c r="AE258" i="1"/>
  <c r="AD258" i="1"/>
  <c r="AC258" i="1"/>
  <c r="AB258" i="1"/>
  <c r="AF257" i="1"/>
  <c r="AE257" i="1"/>
  <c r="AD257" i="1"/>
  <c r="AC257" i="1"/>
  <c r="AB257" i="1"/>
  <c r="AF256" i="1"/>
  <c r="AE256" i="1"/>
  <c r="AD256" i="1"/>
  <c r="AC256" i="1"/>
  <c r="AB256" i="1"/>
  <c r="AF255" i="1"/>
  <c r="AE255" i="1"/>
  <c r="AD255" i="1"/>
  <c r="AC255" i="1"/>
  <c r="AB255" i="1"/>
  <c r="AF254" i="1"/>
  <c r="AE254" i="1"/>
  <c r="AD254" i="1"/>
  <c r="AC254" i="1"/>
  <c r="AB254" i="1"/>
  <c r="AF253" i="1"/>
  <c r="AE253" i="1"/>
  <c r="AD253" i="1"/>
  <c r="AC253" i="1"/>
  <c r="AB253" i="1"/>
  <c r="AF252" i="1"/>
  <c r="AE252" i="1"/>
  <c r="AD252" i="1"/>
  <c r="AC252" i="1"/>
  <c r="AB252" i="1"/>
  <c r="AF251" i="1"/>
  <c r="AE251" i="1"/>
  <c r="AD251" i="1"/>
  <c r="AC251" i="1"/>
  <c r="AB251" i="1"/>
  <c r="AF250" i="1"/>
  <c r="AE250" i="1"/>
  <c r="AD250" i="1"/>
  <c r="AC250" i="1"/>
  <c r="AB250" i="1"/>
  <c r="AF249" i="1"/>
  <c r="AE249" i="1"/>
  <c r="AD249" i="1"/>
  <c r="AC249" i="1"/>
  <c r="AB249" i="1"/>
  <c r="AF248" i="1"/>
  <c r="AE248" i="1"/>
  <c r="AD248" i="1"/>
  <c r="AC248" i="1"/>
  <c r="AB248" i="1"/>
  <c r="AF247" i="1"/>
  <c r="AE247" i="1"/>
  <c r="AD247" i="1"/>
  <c r="AC247" i="1"/>
  <c r="AB247" i="1"/>
  <c r="AF246" i="1"/>
  <c r="AE246" i="1"/>
  <c r="AD246" i="1"/>
  <c r="AC246" i="1"/>
  <c r="AB246" i="1"/>
  <c r="AF245" i="1"/>
  <c r="AE245" i="1"/>
  <c r="AD245" i="1"/>
  <c r="AC245" i="1"/>
  <c r="AB245" i="1"/>
  <c r="AF244" i="1"/>
  <c r="AE244" i="1"/>
  <c r="AD244" i="1"/>
  <c r="AC244" i="1"/>
  <c r="AB244" i="1"/>
  <c r="AF243" i="1"/>
  <c r="AE243" i="1"/>
  <c r="AD243" i="1"/>
  <c r="AC243" i="1"/>
  <c r="AB243" i="1"/>
  <c r="AF242" i="1"/>
  <c r="AE242" i="1"/>
  <c r="AD242" i="1"/>
  <c r="AC242" i="1"/>
  <c r="AB242" i="1"/>
  <c r="AF241" i="1"/>
  <c r="AE241" i="1"/>
  <c r="AD241" i="1"/>
  <c r="AC241" i="1"/>
  <c r="AB241" i="1"/>
  <c r="AF240" i="1"/>
  <c r="AE240" i="1"/>
  <c r="AD240" i="1"/>
  <c r="AC240" i="1"/>
  <c r="AB240" i="1"/>
  <c r="AF239" i="1"/>
  <c r="AE239" i="1"/>
  <c r="AD239" i="1"/>
  <c r="AC239" i="1"/>
  <c r="AB239" i="1"/>
  <c r="AF238" i="1"/>
  <c r="AE238" i="1"/>
  <c r="AD238" i="1"/>
  <c r="AC238" i="1"/>
  <c r="AB238" i="1"/>
  <c r="AF237" i="1"/>
  <c r="AE237" i="1"/>
  <c r="AD237" i="1"/>
  <c r="AC237" i="1"/>
  <c r="AB237" i="1"/>
  <c r="AF236" i="1"/>
  <c r="AE236" i="1"/>
  <c r="AD236" i="1"/>
  <c r="AC236" i="1"/>
  <c r="AB236" i="1"/>
  <c r="AF235" i="1"/>
  <c r="AE235" i="1"/>
  <c r="AD235" i="1"/>
  <c r="AC235" i="1"/>
  <c r="AB235" i="1"/>
  <c r="AF234" i="1"/>
  <c r="AE234" i="1"/>
  <c r="AD234" i="1"/>
  <c r="AC234" i="1"/>
  <c r="AB234" i="1"/>
  <c r="AF233" i="1"/>
  <c r="AE233" i="1"/>
  <c r="AD233" i="1"/>
  <c r="AC233" i="1"/>
  <c r="AB233" i="1"/>
  <c r="AF232" i="1"/>
  <c r="AE232" i="1"/>
  <c r="AD232" i="1"/>
  <c r="AC232" i="1"/>
  <c r="AB232" i="1"/>
  <c r="AF231" i="1"/>
  <c r="AE231" i="1"/>
  <c r="AD231" i="1"/>
  <c r="AC231" i="1"/>
  <c r="AB231" i="1"/>
  <c r="AF230" i="1"/>
  <c r="AE230" i="1"/>
  <c r="AD230" i="1"/>
  <c r="AC230" i="1"/>
  <c r="AB230" i="1"/>
  <c r="AF229" i="1"/>
  <c r="AE229" i="1"/>
  <c r="AD229" i="1"/>
  <c r="AC229" i="1"/>
  <c r="AB229" i="1"/>
  <c r="AF228" i="1"/>
  <c r="AE228" i="1"/>
  <c r="AD228" i="1"/>
  <c r="AC228" i="1"/>
  <c r="AB228" i="1"/>
  <c r="AF227" i="1"/>
  <c r="AE227" i="1"/>
  <c r="AD227" i="1"/>
  <c r="AC227" i="1"/>
  <c r="AB227" i="1"/>
  <c r="AF226" i="1"/>
  <c r="AE226" i="1"/>
  <c r="AD226" i="1"/>
  <c r="AC226" i="1"/>
  <c r="AB226" i="1"/>
  <c r="AF225" i="1"/>
  <c r="AE225" i="1"/>
  <c r="AD225" i="1"/>
  <c r="AC225" i="1"/>
  <c r="AB225" i="1"/>
  <c r="AF224" i="1"/>
  <c r="AE224" i="1"/>
  <c r="AD224" i="1"/>
  <c r="AC224" i="1"/>
  <c r="AB224" i="1"/>
  <c r="AF223" i="1"/>
  <c r="AE223" i="1"/>
  <c r="AD223" i="1"/>
  <c r="AC223" i="1"/>
  <c r="AB223" i="1"/>
  <c r="AF222" i="1"/>
  <c r="AE222" i="1"/>
  <c r="AD222" i="1"/>
  <c r="AC222" i="1"/>
  <c r="AB222" i="1"/>
  <c r="AF221" i="1"/>
  <c r="AE221" i="1"/>
  <c r="AD221" i="1"/>
  <c r="AC221" i="1"/>
  <c r="AB221" i="1"/>
  <c r="AF220" i="1"/>
  <c r="AE220" i="1"/>
  <c r="AD220" i="1"/>
  <c r="AC220" i="1"/>
  <c r="AB220" i="1"/>
  <c r="AF219" i="1"/>
  <c r="AE219" i="1"/>
  <c r="AD219" i="1"/>
  <c r="AC219" i="1"/>
  <c r="AB219" i="1"/>
  <c r="AF218" i="1"/>
  <c r="AE218" i="1"/>
  <c r="AD218" i="1"/>
  <c r="AC218" i="1"/>
  <c r="AB218" i="1"/>
  <c r="AF217" i="1"/>
  <c r="AE217" i="1"/>
  <c r="AD217" i="1"/>
  <c r="AC217" i="1"/>
  <c r="AB217" i="1"/>
  <c r="AF216" i="1"/>
  <c r="AE216" i="1"/>
  <c r="AD216" i="1"/>
  <c r="AC216" i="1"/>
  <c r="AB216" i="1"/>
  <c r="AF215" i="1"/>
  <c r="AE215" i="1"/>
  <c r="AD215" i="1"/>
  <c r="AC215" i="1"/>
  <c r="AB215" i="1"/>
  <c r="AF214" i="1"/>
  <c r="AE214" i="1"/>
  <c r="AD214" i="1"/>
  <c r="AC214" i="1"/>
  <c r="AB214" i="1"/>
  <c r="AF213" i="1"/>
  <c r="AE213" i="1"/>
  <c r="AD213" i="1"/>
  <c r="AC213" i="1"/>
  <c r="AB213" i="1"/>
  <c r="AF212" i="1"/>
  <c r="AE212" i="1"/>
  <c r="AD212" i="1"/>
  <c r="AC212" i="1"/>
  <c r="AB212" i="1"/>
  <c r="AF211" i="1"/>
  <c r="AE211" i="1"/>
  <c r="AD211" i="1"/>
  <c r="AC211" i="1"/>
  <c r="AB211" i="1"/>
  <c r="AF210" i="1"/>
  <c r="AE210" i="1"/>
  <c r="AD210" i="1"/>
  <c r="AC210" i="1"/>
  <c r="AB210" i="1"/>
  <c r="AF209" i="1"/>
  <c r="AE209" i="1"/>
  <c r="AD209" i="1"/>
  <c r="AC209" i="1"/>
  <c r="AB209" i="1"/>
  <c r="AF208" i="1"/>
  <c r="AE208" i="1"/>
  <c r="AD208" i="1"/>
  <c r="AC208" i="1"/>
  <c r="AB208" i="1"/>
  <c r="AF207" i="1"/>
  <c r="AE207" i="1"/>
  <c r="AD207" i="1"/>
  <c r="AC207" i="1"/>
  <c r="AB207" i="1"/>
  <c r="AF206" i="1"/>
  <c r="AE206" i="1"/>
  <c r="AD206" i="1"/>
  <c r="AC206" i="1"/>
  <c r="AB206" i="1"/>
  <c r="AF205" i="1"/>
  <c r="AE205" i="1"/>
  <c r="AD205" i="1"/>
  <c r="AC205" i="1"/>
  <c r="AB205" i="1"/>
  <c r="AF204" i="1"/>
  <c r="AE204" i="1"/>
  <c r="AD204" i="1"/>
  <c r="AC204" i="1"/>
  <c r="AB204" i="1"/>
  <c r="AF203" i="1"/>
  <c r="AE203" i="1"/>
  <c r="AD203" i="1"/>
  <c r="AC203" i="1"/>
  <c r="AB203" i="1"/>
  <c r="AF202" i="1"/>
  <c r="AE202" i="1"/>
  <c r="AD202" i="1"/>
  <c r="AC202" i="1"/>
  <c r="AB202" i="1"/>
  <c r="AF201" i="1"/>
  <c r="AE201" i="1"/>
  <c r="AD201" i="1"/>
  <c r="AC201" i="1"/>
  <c r="AB201" i="1"/>
  <c r="AF200" i="1"/>
  <c r="AE200" i="1"/>
  <c r="AD200" i="1"/>
  <c r="AC200" i="1"/>
  <c r="AB200" i="1"/>
  <c r="AF199" i="1"/>
  <c r="AE199" i="1"/>
  <c r="AD199" i="1"/>
  <c r="AC199" i="1"/>
  <c r="AB199" i="1"/>
  <c r="AF198" i="1"/>
  <c r="AE198" i="1"/>
  <c r="AD198" i="1"/>
  <c r="AC198" i="1"/>
  <c r="AB198" i="1"/>
  <c r="AF197" i="1"/>
  <c r="AE197" i="1"/>
  <c r="AD197" i="1"/>
  <c r="AC197" i="1"/>
  <c r="AB197" i="1"/>
  <c r="AF196" i="1"/>
  <c r="AE196" i="1"/>
  <c r="AD196" i="1"/>
  <c r="AC196" i="1"/>
  <c r="AB196" i="1"/>
  <c r="AF195" i="1"/>
  <c r="AE195" i="1"/>
  <c r="AD195" i="1"/>
  <c r="AC195" i="1"/>
  <c r="AB195" i="1"/>
  <c r="AF194" i="1"/>
  <c r="AE194" i="1"/>
  <c r="AD194" i="1"/>
  <c r="AC194" i="1"/>
  <c r="AB194" i="1"/>
  <c r="AF193" i="1"/>
  <c r="AE193" i="1"/>
  <c r="AD193" i="1"/>
  <c r="AC193" i="1"/>
  <c r="AB193" i="1"/>
  <c r="AF192" i="1"/>
  <c r="AE192" i="1"/>
  <c r="AD192" i="1"/>
  <c r="AC192" i="1"/>
  <c r="AB192" i="1"/>
  <c r="AF191" i="1"/>
  <c r="AE191" i="1"/>
  <c r="AD191" i="1"/>
  <c r="AC191" i="1"/>
  <c r="AB191" i="1"/>
  <c r="AF190" i="1"/>
  <c r="AE190" i="1"/>
  <c r="AD190" i="1"/>
  <c r="AC190" i="1"/>
  <c r="AB190" i="1"/>
  <c r="AF189" i="1"/>
  <c r="AE189" i="1"/>
  <c r="AD189" i="1"/>
  <c r="AC189" i="1"/>
  <c r="AB189" i="1"/>
  <c r="AF188" i="1"/>
  <c r="AE188" i="1"/>
  <c r="AD188" i="1"/>
  <c r="AC188" i="1"/>
  <c r="AB188" i="1"/>
  <c r="AF187" i="1"/>
  <c r="AE187" i="1"/>
  <c r="AD187" i="1"/>
  <c r="AC187" i="1"/>
  <c r="AB187" i="1"/>
  <c r="AF186" i="1"/>
  <c r="AE186" i="1"/>
  <c r="AD186" i="1"/>
  <c r="AC186" i="1"/>
  <c r="AB186" i="1"/>
  <c r="AF185" i="1"/>
  <c r="AE185" i="1"/>
  <c r="AD185" i="1"/>
  <c r="AC185" i="1"/>
  <c r="AB185" i="1"/>
  <c r="AF184" i="1"/>
  <c r="AE184" i="1"/>
  <c r="AD184" i="1"/>
  <c r="AC184" i="1"/>
  <c r="AB184" i="1"/>
  <c r="AF183" i="1"/>
  <c r="AE183" i="1"/>
  <c r="AD183" i="1"/>
  <c r="AC183" i="1"/>
  <c r="AB183" i="1"/>
  <c r="AF182" i="1"/>
  <c r="AE182" i="1"/>
  <c r="AD182" i="1"/>
  <c r="AC182" i="1"/>
  <c r="AB182" i="1"/>
  <c r="AF181" i="1"/>
  <c r="AE181" i="1"/>
  <c r="AD181" i="1"/>
  <c r="AC181" i="1"/>
  <c r="AB181" i="1"/>
  <c r="AF180" i="1"/>
  <c r="AE180" i="1"/>
  <c r="AD180" i="1"/>
  <c r="AC180" i="1"/>
  <c r="AB180" i="1"/>
  <c r="AF179" i="1"/>
  <c r="AE179" i="1"/>
  <c r="AD179" i="1"/>
  <c r="AC179" i="1"/>
  <c r="AB179" i="1"/>
  <c r="AF178" i="1"/>
  <c r="AE178" i="1"/>
  <c r="AD178" i="1"/>
  <c r="AC178" i="1"/>
  <c r="AB178" i="1"/>
  <c r="AF177" i="1"/>
  <c r="AE177" i="1"/>
  <c r="AD177" i="1"/>
  <c r="AC177" i="1"/>
  <c r="AB177" i="1"/>
  <c r="AF176" i="1"/>
  <c r="AE176" i="1"/>
  <c r="AD176" i="1"/>
  <c r="AC176" i="1"/>
  <c r="AB176" i="1"/>
  <c r="AF175" i="1"/>
  <c r="AE175" i="1"/>
  <c r="AD175" i="1"/>
  <c r="AC175" i="1"/>
  <c r="AB175" i="1"/>
  <c r="AF174" i="1"/>
  <c r="AE174" i="1"/>
  <c r="AD174" i="1"/>
  <c r="AC174" i="1"/>
  <c r="AB174" i="1"/>
  <c r="AF173" i="1"/>
  <c r="AE173" i="1"/>
  <c r="AD173" i="1"/>
  <c r="AC173" i="1"/>
  <c r="AB173" i="1"/>
  <c r="AF172" i="1"/>
  <c r="AE172" i="1"/>
  <c r="AD172" i="1"/>
  <c r="AC172" i="1"/>
  <c r="AB172" i="1"/>
  <c r="AF171" i="1"/>
  <c r="AE171" i="1"/>
  <c r="AD171" i="1"/>
  <c r="AC171" i="1"/>
  <c r="AB171" i="1"/>
  <c r="AF170" i="1"/>
  <c r="AE170" i="1"/>
  <c r="AD170" i="1"/>
  <c r="AC170" i="1"/>
  <c r="AB170" i="1"/>
  <c r="AF169" i="1"/>
  <c r="AE169" i="1"/>
  <c r="AD169" i="1"/>
  <c r="AC169" i="1"/>
  <c r="AB169" i="1"/>
  <c r="AF168" i="1"/>
  <c r="AE168" i="1"/>
  <c r="AD168" i="1"/>
  <c r="AC168" i="1"/>
  <c r="AB168" i="1"/>
  <c r="AF167" i="1"/>
  <c r="AE167" i="1"/>
  <c r="AD167" i="1"/>
  <c r="AC167" i="1"/>
  <c r="AB167" i="1"/>
  <c r="AF166" i="1"/>
  <c r="AE166" i="1"/>
  <c r="AD166" i="1"/>
  <c r="AC166" i="1"/>
  <c r="AB166" i="1"/>
  <c r="AF165" i="1"/>
  <c r="AE165" i="1"/>
  <c r="AD165" i="1"/>
  <c r="AC165" i="1"/>
  <c r="AB165" i="1"/>
  <c r="AF164" i="1"/>
  <c r="AE164" i="1"/>
  <c r="AD164" i="1"/>
  <c r="AC164" i="1"/>
  <c r="AB164" i="1"/>
  <c r="AF163" i="1"/>
  <c r="AE163" i="1"/>
  <c r="AD163" i="1"/>
  <c r="AC163" i="1"/>
  <c r="AB163" i="1"/>
  <c r="AF162" i="1"/>
  <c r="AE162" i="1"/>
  <c r="AD162" i="1"/>
  <c r="AC162" i="1"/>
  <c r="AB162" i="1"/>
  <c r="AF161" i="1"/>
  <c r="AE161" i="1"/>
  <c r="AD161" i="1"/>
  <c r="AC161" i="1"/>
  <c r="AB161" i="1"/>
  <c r="AF160" i="1"/>
  <c r="AE160" i="1"/>
  <c r="AD160" i="1"/>
  <c r="AC160" i="1"/>
  <c r="AB160" i="1"/>
  <c r="AF159" i="1"/>
  <c r="AE159" i="1"/>
  <c r="AD159" i="1"/>
  <c r="AC159" i="1"/>
  <c r="AB159" i="1"/>
  <c r="AF158" i="1"/>
  <c r="AE158" i="1"/>
  <c r="AD158" i="1"/>
  <c r="AC158" i="1"/>
  <c r="AB158" i="1"/>
  <c r="AF157" i="1"/>
  <c r="AE157" i="1"/>
  <c r="AD157" i="1"/>
  <c r="AC157" i="1"/>
  <c r="AB157" i="1"/>
  <c r="AF156" i="1"/>
  <c r="AE156" i="1"/>
  <c r="AD156" i="1"/>
  <c r="AC156" i="1"/>
  <c r="AB156" i="1"/>
  <c r="AF155" i="1"/>
  <c r="AE155" i="1"/>
  <c r="AD155" i="1"/>
  <c r="AC155" i="1"/>
  <c r="AB155" i="1"/>
  <c r="AF154" i="1"/>
  <c r="AE154" i="1"/>
  <c r="AD154" i="1"/>
  <c r="AC154" i="1"/>
  <c r="AB154" i="1"/>
  <c r="AF153" i="1"/>
  <c r="AE153" i="1"/>
  <c r="AD153" i="1"/>
  <c r="AC153" i="1"/>
  <c r="AB153" i="1"/>
  <c r="AF152" i="1"/>
  <c r="AE152" i="1"/>
  <c r="AD152" i="1"/>
  <c r="AC152" i="1"/>
  <c r="AB152" i="1"/>
  <c r="AF151" i="1"/>
  <c r="AE151" i="1"/>
  <c r="AD151" i="1"/>
  <c r="AC151" i="1"/>
  <c r="AB151" i="1"/>
  <c r="AF150" i="1"/>
  <c r="AE150" i="1"/>
  <c r="AD150" i="1"/>
  <c r="AC150" i="1"/>
  <c r="AB150" i="1"/>
  <c r="AF149" i="1"/>
  <c r="AE149" i="1"/>
  <c r="AD149" i="1"/>
  <c r="AC149" i="1"/>
  <c r="AB149" i="1"/>
  <c r="AF148" i="1"/>
  <c r="AE148" i="1"/>
  <c r="AD148" i="1"/>
  <c r="AC148" i="1"/>
  <c r="AB148" i="1"/>
  <c r="AF147" i="1"/>
  <c r="AE147" i="1"/>
  <c r="AD147" i="1"/>
  <c r="AC147" i="1"/>
  <c r="AB147" i="1"/>
  <c r="AF146" i="1"/>
  <c r="AE146" i="1"/>
  <c r="AD146" i="1"/>
  <c r="AC146" i="1"/>
  <c r="AB146" i="1"/>
  <c r="AF145" i="1"/>
  <c r="AE145" i="1"/>
  <c r="AD145" i="1"/>
  <c r="AC145" i="1"/>
  <c r="AB145" i="1"/>
  <c r="AF144" i="1"/>
  <c r="AE144" i="1"/>
  <c r="AD144" i="1"/>
  <c r="AC144" i="1"/>
  <c r="AB144" i="1"/>
  <c r="AF143" i="1"/>
  <c r="AE143" i="1"/>
  <c r="AD143" i="1"/>
  <c r="AC143" i="1"/>
  <c r="AB143" i="1"/>
  <c r="AF142" i="1"/>
  <c r="AE142" i="1"/>
  <c r="AD142" i="1"/>
  <c r="AC142" i="1"/>
  <c r="AB142" i="1"/>
  <c r="AF141" i="1"/>
  <c r="AE141" i="1"/>
  <c r="AD141" i="1"/>
  <c r="AC141" i="1"/>
  <c r="AB141" i="1"/>
  <c r="AF140" i="1"/>
  <c r="AE140" i="1"/>
  <c r="AD140" i="1"/>
  <c r="AC140" i="1"/>
  <c r="AB140" i="1"/>
  <c r="AF139" i="1"/>
  <c r="AE139" i="1"/>
  <c r="AD139" i="1"/>
  <c r="AC139" i="1"/>
  <c r="AB139" i="1"/>
  <c r="AF138" i="1"/>
  <c r="AE138" i="1"/>
  <c r="AD138" i="1"/>
  <c r="AC138" i="1"/>
  <c r="AB138" i="1"/>
  <c r="AF137" i="1"/>
  <c r="AE137" i="1"/>
  <c r="AD137" i="1"/>
  <c r="AC137" i="1"/>
  <c r="AB137" i="1"/>
  <c r="AF136" i="1"/>
  <c r="AE136" i="1"/>
  <c r="AD136" i="1"/>
  <c r="AC136" i="1"/>
  <c r="AB136" i="1"/>
  <c r="AF135" i="1"/>
  <c r="AE135" i="1"/>
  <c r="AD135" i="1"/>
  <c r="AC135" i="1"/>
  <c r="AB135" i="1"/>
  <c r="AF134" i="1"/>
  <c r="AE134" i="1"/>
  <c r="AD134" i="1"/>
  <c r="AC134" i="1"/>
  <c r="AB134" i="1"/>
  <c r="AF133" i="1"/>
  <c r="AE133" i="1"/>
  <c r="AD133" i="1"/>
  <c r="AC133" i="1"/>
  <c r="AB133" i="1"/>
  <c r="AF132" i="1"/>
  <c r="AE132" i="1"/>
  <c r="AD132" i="1"/>
  <c r="AC132" i="1"/>
  <c r="AB132" i="1"/>
  <c r="AF131" i="1"/>
  <c r="AE131" i="1"/>
  <c r="AD131" i="1"/>
  <c r="AC131" i="1"/>
  <c r="AB131" i="1"/>
  <c r="AF130" i="1"/>
  <c r="AE130" i="1"/>
  <c r="AD130" i="1"/>
  <c r="AC130" i="1"/>
  <c r="AB130" i="1"/>
  <c r="AF129" i="1"/>
  <c r="AE129" i="1"/>
  <c r="AD129" i="1"/>
  <c r="AC129" i="1"/>
  <c r="AB129" i="1"/>
  <c r="AF128" i="1"/>
  <c r="AE128" i="1"/>
  <c r="AD128" i="1"/>
  <c r="AC128" i="1"/>
  <c r="AB128" i="1"/>
  <c r="AF127" i="1"/>
  <c r="AE127" i="1"/>
  <c r="AD127" i="1"/>
  <c r="AC127" i="1"/>
  <c r="AB127" i="1"/>
  <c r="AF126" i="1"/>
  <c r="AE126" i="1"/>
  <c r="AD126" i="1"/>
  <c r="AC126" i="1"/>
  <c r="AB126" i="1"/>
  <c r="AF125" i="1"/>
  <c r="AE125" i="1"/>
  <c r="AD125" i="1"/>
  <c r="AC125" i="1"/>
  <c r="AB125" i="1"/>
  <c r="AF124" i="1"/>
  <c r="AE124" i="1"/>
  <c r="AD124" i="1"/>
  <c r="AC124" i="1"/>
  <c r="AB124" i="1"/>
  <c r="AF123" i="1"/>
  <c r="AE123" i="1"/>
  <c r="AD123" i="1"/>
  <c r="AC123" i="1"/>
  <c r="AB123" i="1"/>
  <c r="AF122" i="1"/>
  <c r="AE122" i="1"/>
  <c r="AD122" i="1"/>
  <c r="AC122" i="1"/>
  <c r="AB122" i="1"/>
  <c r="AF121" i="1"/>
  <c r="AE121" i="1"/>
  <c r="AD121" i="1"/>
  <c r="AC121" i="1"/>
  <c r="AB121" i="1"/>
  <c r="AF120" i="1"/>
  <c r="AE120" i="1"/>
  <c r="AD120" i="1"/>
  <c r="AC120" i="1"/>
  <c r="AB120" i="1"/>
  <c r="AF119" i="1"/>
  <c r="AE119" i="1"/>
  <c r="AD119" i="1"/>
  <c r="AC119" i="1"/>
  <c r="AB119" i="1"/>
  <c r="AF118" i="1"/>
  <c r="AE118" i="1"/>
  <c r="AD118" i="1"/>
  <c r="AC118" i="1"/>
  <c r="AB118" i="1"/>
  <c r="AF117" i="1"/>
  <c r="AE117" i="1"/>
  <c r="AD117" i="1"/>
  <c r="AC117" i="1"/>
  <c r="AB117" i="1"/>
  <c r="AF116" i="1"/>
  <c r="AE116" i="1"/>
  <c r="AD116" i="1"/>
  <c r="AC116" i="1"/>
  <c r="AB116" i="1"/>
  <c r="AF115" i="1"/>
  <c r="AE115" i="1"/>
  <c r="AD115" i="1"/>
  <c r="AC115" i="1"/>
  <c r="AB115" i="1"/>
  <c r="AF114" i="1"/>
  <c r="AE114" i="1"/>
  <c r="AD114" i="1"/>
  <c r="AC114" i="1"/>
  <c r="AB114" i="1"/>
  <c r="AF113" i="1"/>
  <c r="AE113" i="1"/>
  <c r="AD113" i="1"/>
  <c r="AC113" i="1"/>
  <c r="AB113" i="1"/>
  <c r="AF112" i="1"/>
  <c r="AE112" i="1"/>
  <c r="AD112" i="1"/>
  <c r="AC112" i="1"/>
  <c r="AB112" i="1"/>
  <c r="AF111" i="1"/>
  <c r="AE111" i="1"/>
  <c r="AD111" i="1"/>
  <c r="AC111" i="1"/>
  <c r="AB111" i="1"/>
  <c r="AF110" i="1"/>
  <c r="AE110" i="1"/>
  <c r="AD110" i="1"/>
  <c r="AC110" i="1"/>
  <c r="AB110" i="1"/>
  <c r="AF109" i="1"/>
  <c r="AE109" i="1"/>
  <c r="AD109" i="1"/>
  <c r="AC109" i="1"/>
  <c r="AB109" i="1"/>
  <c r="AF108" i="1"/>
  <c r="AE108" i="1"/>
  <c r="AD108" i="1"/>
  <c r="AC108" i="1"/>
  <c r="AB108" i="1"/>
  <c r="AF107" i="1"/>
  <c r="AE107" i="1"/>
  <c r="AD107" i="1"/>
  <c r="AC107" i="1"/>
  <c r="AB107" i="1"/>
  <c r="AF106" i="1"/>
  <c r="AE106" i="1"/>
  <c r="AD106" i="1"/>
  <c r="AC106" i="1"/>
  <c r="AB106" i="1"/>
  <c r="AF105" i="1"/>
  <c r="AE105" i="1"/>
  <c r="AD105" i="1"/>
  <c r="AC105" i="1"/>
  <c r="AB105" i="1"/>
  <c r="AF104" i="1"/>
  <c r="AE104" i="1"/>
  <c r="AD104" i="1"/>
  <c r="AC104" i="1"/>
  <c r="AB104" i="1"/>
  <c r="AF103" i="1"/>
  <c r="AE103" i="1"/>
  <c r="AD103" i="1"/>
  <c r="AC103" i="1"/>
  <c r="AB103" i="1"/>
  <c r="AF102" i="1"/>
  <c r="AE102" i="1"/>
  <c r="AD102" i="1"/>
  <c r="AC102" i="1"/>
  <c r="AB102" i="1"/>
  <c r="AF101" i="1"/>
  <c r="AE101" i="1"/>
  <c r="AD101" i="1"/>
  <c r="AC101" i="1"/>
  <c r="AB101" i="1"/>
  <c r="AF100" i="1"/>
  <c r="AE100" i="1"/>
  <c r="AD100" i="1"/>
  <c r="AC100" i="1"/>
  <c r="AB100" i="1"/>
  <c r="AF99" i="1"/>
  <c r="AE99" i="1"/>
  <c r="AD99" i="1"/>
  <c r="AC99" i="1"/>
  <c r="AB99" i="1"/>
  <c r="AF98" i="1"/>
  <c r="AE98" i="1"/>
  <c r="AD98" i="1"/>
  <c r="AC98" i="1"/>
  <c r="AB98" i="1"/>
  <c r="AF97" i="1"/>
  <c r="AE97" i="1"/>
  <c r="AD97" i="1"/>
  <c r="AC97" i="1"/>
  <c r="AB97" i="1"/>
  <c r="AF96" i="1"/>
  <c r="AE96" i="1"/>
  <c r="AD96" i="1"/>
  <c r="AC96" i="1"/>
  <c r="AB96" i="1"/>
  <c r="AF95" i="1"/>
  <c r="AE95" i="1"/>
  <c r="AD95" i="1"/>
  <c r="AC95" i="1"/>
  <c r="AB95" i="1"/>
  <c r="AF94" i="1"/>
  <c r="AE94" i="1"/>
  <c r="AD94" i="1"/>
  <c r="AC94" i="1"/>
  <c r="AB94" i="1"/>
  <c r="AF93" i="1"/>
  <c r="AE93" i="1"/>
  <c r="AD93" i="1"/>
  <c r="AC93" i="1"/>
  <c r="AB93" i="1"/>
  <c r="AF92" i="1"/>
  <c r="AE92" i="1"/>
  <c r="AD92" i="1"/>
  <c r="AC92" i="1"/>
  <c r="AB92" i="1"/>
  <c r="AF91" i="1"/>
  <c r="AE91" i="1"/>
  <c r="AD91" i="1"/>
  <c r="AC91" i="1"/>
  <c r="AB91" i="1"/>
  <c r="AF90" i="1"/>
  <c r="AE90" i="1"/>
  <c r="AD90" i="1"/>
  <c r="AC90" i="1"/>
  <c r="AB90" i="1"/>
  <c r="AF89" i="1"/>
  <c r="AE89" i="1"/>
  <c r="AD89" i="1"/>
  <c r="AC89" i="1"/>
  <c r="AB89" i="1"/>
  <c r="AF88" i="1"/>
  <c r="AE88" i="1"/>
  <c r="AD88" i="1"/>
  <c r="AC88" i="1"/>
  <c r="AB88" i="1"/>
  <c r="AF87" i="1"/>
  <c r="AE87" i="1"/>
  <c r="AD87" i="1"/>
  <c r="AC87" i="1"/>
  <c r="AB87" i="1"/>
  <c r="AF86" i="1"/>
  <c r="AE86" i="1"/>
  <c r="AD86" i="1"/>
  <c r="AC86" i="1"/>
  <c r="AB86" i="1"/>
  <c r="AF85" i="1"/>
  <c r="AE85" i="1"/>
  <c r="AD85" i="1"/>
  <c r="AC85" i="1"/>
  <c r="AB85" i="1"/>
  <c r="AF84" i="1"/>
  <c r="AE84" i="1"/>
  <c r="AD84" i="1"/>
  <c r="AC84" i="1"/>
  <c r="AB84" i="1"/>
  <c r="AF83" i="1"/>
  <c r="AE83" i="1"/>
  <c r="AD83" i="1"/>
  <c r="AC83" i="1"/>
  <c r="AB83" i="1"/>
  <c r="AF82" i="1"/>
  <c r="AE82" i="1"/>
  <c r="AD82" i="1"/>
  <c r="AC82" i="1"/>
  <c r="AB82" i="1"/>
  <c r="AF81" i="1"/>
  <c r="AE81" i="1"/>
  <c r="AD81" i="1"/>
  <c r="AC81" i="1"/>
  <c r="AB81" i="1"/>
  <c r="AF80" i="1"/>
  <c r="AE80" i="1"/>
  <c r="AD80" i="1"/>
  <c r="AC80" i="1"/>
  <c r="AB80" i="1"/>
  <c r="AF79" i="1"/>
  <c r="AE79" i="1"/>
  <c r="AD79" i="1"/>
  <c r="AC79" i="1"/>
  <c r="AB79" i="1"/>
  <c r="AF78" i="1"/>
  <c r="AE78" i="1"/>
  <c r="AD78" i="1"/>
  <c r="AC78" i="1"/>
  <c r="AB78" i="1"/>
  <c r="AF77" i="1"/>
  <c r="AE77" i="1"/>
  <c r="AD77" i="1"/>
  <c r="AC77" i="1"/>
  <c r="AB77" i="1"/>
  <c r="AF76" i="1"/>
  <c r="AE76" i="1"/>
  <c r="AD76" i="1"/>
  <c r="AC76" i="1"/>
  <c r="AB76" i="1"/>
  <c r="AF75" i="1"/>
  <c r="AE75" i="1"/>
  <c r="AD75" i="1"/>
  <c r="AC75" i="1"/>
  <c r="AB75" i="1"/>
  <c r="AF74" i="1"/>
  <c r="AE74" i="1"/>
  <c r="AD74" i="1"/>
  <c r="AC74" i="1"/>
  <c r="AB74" i="1"/>
  <c r="AF73" i="1"/>
  <c r="AE73" i="1"/>
  <c r="AD73" i="1"/>
  <c r="AC73" i="1"/>
  <c r="AB73" i="1"/>
  <c r="AF72" i="1"/>
  <c r="AE72" i="1"/>
  <c r="AD72" i="1"/>
  <c r="AC72" i="1"/>
  <c r="AB72" i="1"/>
  <c r="AF71" i="1"/>
  <c r="AE71" i="1"/>
  <c r="AD71" i="1"/>
  <c r="AC71" i="1"/>
  <c r="AB71" i="1"/>
  <c r="AF70" i="1"/>
  <c r="AE70" i="1"/>
  <c r="AD70" i="1"/>
  <c r="AC70" i="1"/>
  <c r="AB70" i="1"/>
  <c r="AF69" i="1"/>
  <c r="AE69" i="1"/>
  <c r="AD69" i="1"/>
  <c r="AC69" i="1"/>
  <c r="AB69" i="1"/>
  <c r="AF68" i="1"/>
  <c r="AE68" i="1"/>
  <c r="AD68" i="1"/>
  <c r="AC68" i="1"/>
  <c r="AB68" i="1"/>
  <c r="AF67" i="1"/>
  <c r="AE67" i="1"/>
  <c r="AD67" i="1"/>
  <c r="AC67" i="1"/>
  <c r="AB67" i="1"/>
  <c r="AF66" i="1"/>
  <c r="AE66" i="1"/>
  <c r="AD66" i="1"/>
  <c r="AC66" i="1"/>
  <c r="AB66" i="1"/>
  <c r="AF65" i="1"/>
  <c r="AE65" i="1"/>
  <c r="AD65" i="1"/>
  <c r="AC65" i="1"/>
  <c r="AB65" i="1"/>
  <c r="AF64" i="1"/>
  <c r="AE64" i="1"/>
  <c r="AD64" i="1"/>
  <c r="AC64" i="1"/>
  <c r="AB64" i="1"/>
  <c r="AF63" i="1"/>
  <c r="AE63" i="1"/>
  <c r="AD63" i="1"/>
  <c r="AC63" i="1"/>
  <c r="AB63" i="1"/>
  <c r="AF62" i="1"/>
  <c r="AE62" i="1"/>
  <c r="AD62" i="1"/>
  <c r="AC62" i="1"/>
  <c r="AB62" i="1"/>
  <c r="AF61" i="1"/>
  <c r="AE61" i="1"/>
  <c r="AD61" i="1"/>
  <c r="AC61" i="1"/>
  <c r="AB61" i="1"/>
  <c r="AF60" i="1"/>
  <c r="AE60" i="1"/>
  <c r="AD60" i="1"/>
  <c r="AC60" i="1"/>
  <c r="AB60" i="1"/>
  <c r="AF59" i="1"/>
  <c r="AE59" i="1"/>
  <c r="AD59" i="1"/>
  <c r="AC59" i="1"/>
  <c r="AB59" i="1"/>
  <c r="AF58" i="1"/>
  <c r="AE58" i="1"/>
  <c r="AD58" i="1"/>
  <c r="AC58" i="1"/>
  <c r="AB58" i="1"/>
  <c r="AF57" i="1"/>
  <c r="AE57" i="1"/>
  <c r="AD57" i="1"/>
  <c r="AC57" i="1"/>
  <c r="AB57" i="1"/>
  <c r="AF56" i="1"/>
  <c r="AE56" i="1"/>
  <c r="AD56" i="1"/>
  <c r="AC56" i="1"/>
  <c r="AB56" i="1"/>
  <c r="AF55" i="1"/>
  <c r="AE55" i="1"/>
  <c r="AD55" i="1"/>
  <c r="AC55" i="1"/>
  <c r="AB55" i="1"/>
  <c r="AF54" i="1"/>
  <c r="AE54" i="1"/>
  <c r="AD54" i="1"/>
  <c r="AC54" i="1"/>
  <c r="AB54" i="1"/>
  <c r="AF53" i="1"/>
  <c r="AE53" i="1"/>
  <c r="AD53" i="1"/>
  <c r="AC53" i="1"/>
  <c r="AB53" i="1"/>
  <c r="AF52" i="1"/>
  <c r="AE52" i="1"/>
  <c r="AD52" i="1"/>
  <c r="AC52" i="1"/>
  <c r="AB52" i="1"/>
  <c r="AF51" i="1"/>
  <c r="AE51" i="1"/>
  <c r="AD51" i="1"/>
  <c r="AC51" i="1"/>
  <c r="AB51" i="1"/>
  <c r="AF50" i="1"/>
  <c r="AE50" i="1"/>
  <c r="AD50" i="1"/>
  <c r="AC50" i="1"/>
  <c r="AB50" i="1"/>
  <c r="AF49" i="1"/>
  <c r="AE49" i="1"/>
  <c r="AD49" i="1"/>
  <c r="AC49" i="1"/>
  <c r="AB49" i="1"/>
  <c r="AF48" i="1"/>
  <c r="AE48" i="1"/>
  <c r="AD48" i="1"/>
  <c r="AC48" i="1"/>
  <c r="AB48" i="1"/>
  <c r="AF47" i="1"/>
  <c r="AE47" i="1"/>
  <c r="AD47" i="1"/>
  <c r="AC47" i="1"/>
  <c r="AB47" i="1"/>
  <c r="AF46" i="1"/>
  <c r="AE46" i="1"/>
  <c r="AD46" i="1"/>
  <c r="AC46" i="1"/>
  <c r="AB46" i="1"/>
  <c r="AF45" i="1"/>
  <c r="AE45" i="1"/>
  <c r="AD45" i="1"/>
  <c r="AC45" i="1"/>
  <c r="AB45" i="1"/>
  <c r="AF44" i="1"/>
  <c r="AE44" i="1"/>
  <c r="AD44" i="1"/>
  <c r="AC44" i="1"/>
  <c r="AB44" i="1"/>
  <c r="AF43" i="1"/>
  <c r="AE43" i="1"/>
  <c r="AD43" i="1"/>
  <c r="AC43" i="1"/>
  <c r="AB43" i="1"/>
  <c r="AF42" i="1"/>
  <c r="AE42" i="1"/>
  <c r="AD42" i="1"/>
  <c r="AC42" i="1"/>
  <c r="AB42" i="1"/>
  <c r="AF41" i="1"/>
  <c r="AE41" i="1"/>
  <c r="AD41" i="1"/>
  <c r="AC41" i="1"/>
  <c r="AB41" i="1"/>
  <c r="AF40" i="1"/>
  <c r="AE40" i="1"/>
  <c r="AD40" i="1"/>
  <c r="AC40" i="1"/>
  <c r="AB40" i="1"/>
  <c r="AF39" i="1"/>
  <c r="AE39" i="1"/>
  <c r="AD39" i="1"/>
  <c r="AC39" i="1"/>
  <c r="AB39" i="1"/>
  <c r="AF38" i="1"/>
  <c r="AE38" i="1"/>
  <c r="AD38" i="1"/>
  <c r="AC38" i="1"/>
  <c r="AB38" i="1"/>
  <c r="AF37" i="1"/>
  <c r="AE37" i="1"/>
  <c r="AD37" i="1"/>
  <c r="AC37" i="1"/>
  <c r="AB37" i="1"/>
  <c r="AF36" i="1"/>
  <c r="AE36" i="1"/>
  <c r="AD36" i="1"/>
  <c r="AC36" i="1"/>
  <c r="AB36" i="1"/>
  <c r="AF35" i="1"/>
  <c r="AE35" i="1"/>
  <c r="AD35" i="1"/>
  <c r="AC35" i="1"/>
  <c r="AB35" i="1"/>
  <c r="AF34" i="1"/>
  <c r="AE34" i="1"/>
  <c r="AD34" i="1"/>
  <c r="AC34" i="1"/>
  <c r="AB34" i="1"/>
  <c r="AF33" i="1"/>
  <c r="AE33" i="1"/>
  <c r="AD33" i="1"/>
  <c r="AC33" i="1"/>
  <c r="AB33" i="1"/>
  <c r="AF32" i="1"/>
  <c r="AE32" i="1"/>
  <c r="AD32" i="1"/>
  <c r="AC32" i="1"/>
  <c r="AB32" i="1"/>
  <c r="AF31" i="1"/>
  <c r="AE31" i="1"/>
  <c r="AD31" i="1"/>
  <c r="AC31" i="1"/>
  <c r="AB31" i="1"/>
  <c r="AF30" i="1"/>
  <c r="AE30" i="1"/>
  <c r="AD30" i="1"/>
  <c r="AC30" i="1"/>
  <c r="AB30" i="1"/>
  <c r="AF29" i="1"/>
  <c r="AE29" i="1"/>
  <c r="AD29" i="1"/>
  <c r="AC29" i="1"/>
  <c r="AB29" i="1"/>
  <c r="AF28" i="1"/>
  <c r="AE28" i="1"/>
  <c r="AD28" i="1"/>
  <c r="AC28" i="1"/>
  <c r="AB28" i="1"/>
  <c r="AF27" i="1"/>
  <c r="AE27" i="1"/>
  <c r="AD27" i="1"/>
  <c r="AC27" i="1"/>
  <c r="AB27" i="1"/>
  <c r="AF26" i="1"/>
  <c r="AE26" i="1"/>
  <c r="AD26" i="1"/>
  <c r="AC26" i="1"/>
  <c r="AB26" i="1"/>
  <c r="AF25" i="1"/>
  <c r="AE25" i="1"/>
  <c r="AD25" i="1"/>
  <c r="AC25" i="1"/>
  <c r="AB25" i="1"/>
  <c r="AF24" i="1"/>
  <c r="AE24" i="1"/>
  <c r="AD24" i="1"/>
  <c r="AC24" i="1"/>
  <c r="AB24" i="1"/>
  <c r="AF23" i="1"/>
  <c r="AE23" i="1"/>
  <c r="AD23" i="1"/>
  <c r="AC23" i="1"/>
  <c r="AB23" i="1"/>
  <c r="AF22" i="1"/>
  <c r="AE22" i="1"/>
  <c r="AD22" i="1"/>
  <c r="AC22" i="1"/>
  <c r="AB22" i="1"/>
  <c r="AF21" i="1"/>
  <c r="AE21" i="1"/>
  <c r="AD21" i="1"/>
  <c r="AC21" i="1"/>
  <c r="AB21" i="1"/>
  <c r="AF20" i="1"/>
  <c r="AE20" i="1"/>
  <c r="AD20" i="1"/>
  <c r="AC20" i="1"/>
  <c r="AB20" i="1"/>
  <c r="AF19" i="1"/>
  <c r="AE19" i="1"/>
  <c r="AD19" i="1"/>
  <c r="AC19" i="1"/>
  <c r="AB19" i="1"/>
  <c r="AF18" i="1"/>
  <c r="AE18" i="1"/>
  <c r="AD18" i="1"/>
  <c r="AC18" i="1"/>
  <c r="AB18" i="1"/>
  <c r="AF17" i="1"/>
  <c r="AE17" i="1"/>
  <c r="AD17" i="1"/>
  <c r="AC17" i="1"/>
  <c r="AB17" i="1"/>
  <c r="AF16" i="1"/>
  <c r="AE16" i="1"/>
  <c r="AD16" i="1"/>
  <c r="AC16" i="1"/>
  <c r="AB16" i="1"/>
  <c r="AF15" i="1"/>
  <c r="AE15" i="1"/>
  <c r="AD15" i="1"/>
  <c r="AC15" i="1"/>
  <c r="AB15" i="1"/>
  <c r="AF14" i="1"/>
  <c r="AE14" i="1"/>
  <c r="AD14" i="1"/>
  <c r="AC14" i="1"/>
  <c r="AB14" i="1"/>
  <c r="AF13" i="1"/>
  <c r="AE13" i="1"/>
  <c r="AD13" i="1"/>
  <c r="AC13" i="1"/>
  <c r="AB13" i="1"/>
  <c r="AF12" i="1"/>
  <c r="AE12" i="1"/>
  <c r="AD12" i="1"/>
  <c r="AC12" i="1"/>
  <c r="AB12" i="1"/>
  <c r="AF11" i="1"/>
  <c r="AE11" i="1"/>
  <c r="AD11" i="1"/>
  <c r="AC11" i="1"/>
  <c r="AB11" i="1"/>
  <c r="AF10" i="1"/>
  <c r="AE10" i="1"/>
  <c r="AD10" i="1"/>
  <c r="AC10" i="1"/>
  <c r="AB10" i="1"/>
  <c r="AF9" i="1"/>
  <c r="AE9" i="1"/>
  <c r="AD9" i="1"/>
  <c r="AC9" i="1"/>
  <c r="AB9" i="1"/>
  <c r="AF8" i="1"/>
  <c r="AE8" i="1"/>
  <c r="AD8" i="1"/>
  <c r="AC8" i="1"/>
  <c r="AB8" i="1"/>
  <c r="AF7" i="1"/>
  <c r="AE7" i="1"/>
  <c r="AD7" i="1"/>
  <c r="AC7" i="1"/>
  <c r="AB7" i="1"/>
  <c r="AC6" i="1" l="1"/>
  <c r="AD6" i="1"/>
  <c r="AE6" i="1"/>
  <c r="AF6" i="1"/>
  <c r="AB6" i="1"/>
  <c r="B2" i="6"/>
  <c r="B93" i="6" s="1"/>
  <c r="A32" i="6"/>
  <c r="A62" i="6" s="1"/>
  <c r="A92" i="6" s="1"/>
  <c r="A122" i="6" s="1"/>
  <c r="B63" i="6" l="1"/>
  <c r="B123" i="6"/>
  <c r="B33" i="6"/>
  <c r="B3" i="6"/>
  <c r="C2" i="6"/>
  <c r="B32" i="6"/>
  <c r="B62" i="6" s="1"/>
  <c r="B92" i="6" s="1"/>
  <c r="B122" i="6" s="1"/>
  <c r="C93" i="6" l="1"/>
  <c r="D2" i="6"/>
  <c r="C33" i="6"/>
  <c r="C63" i="6"/>
  <c r="C123" i="6"/>
  <c r="C3" i="6"/>
  <c r="C32" i="6"/>
  <c r="C62" i="6" s="1"/>
  <c r="C92" i="6" s="1"/>
  <c r="C122" i="6" s="1"/>
  <c r="D93" i="6" l="1"/>
  <c r="D3" i="6"/>
  <c r="D32" i="6"/>
  <c r="D62" i="6" s="1"/>
  <c r="D92" i="6" s="1"/>
  <c r="D122" i="6" s="1"/>
  <c r="D123" i="6"/>
  <c r="D63" i="6"/>
  <c r="D33" i="6"/>
  <c r="E2" i="6"/>
  <c r="E33" i="6" l="1"/>
  <c r="E123" i="6"/>
  <c r="F2" i="6"/>
  <c r="E63" i="6"/>
  <c r="E93" i="6"/>
  <c r="E3" i="6"/>
  <c r="E32" i="6"/>
  <c r="E62" i="6" s="1"/>
  <c r="E92" i="6" s="1"/>
  <c r="E122" i="6" s="1"/>
  <c r="F123" i="6" l="1"/>
  <c r="F63" i="6"/>
  <c r="G2" i="6"/>
  <c r="F93" i="6"/>
  <c r="F3" i="6"/>
  <c r="F33" i="6"/>
  <c r="F32" i="6"/>
  <c r="F62" i="6" s="1"/>
  <c r="F92" i="6" s="1"/>
  <c r="F122" i="6" s="1"/>
  <c r="G63" i="6" l="1"/>
  <c r="G32" i="6"/>
  <c r="G62" i="6" s="1"/>
  <c r="G92" i="6" s="1"/>
  <c r="G122" i="6" s="1"/>
  <c r="G93" i="6"/>
  <c r="G3" i="6"/>
  <c r="H2" i="6"/>
  <c r="G33" i="6"/>
  <c r="G123" i="6"/>
  <c r="H3" i="6" l="1"/>
  <c r="H33" i="6"/>
  <c r="H123" i="6"/>
  <c r="H32" i="6"/>
  <c r="H62" i="6" s="1"/>
  <c r="H92" i="6" s="1"/>
  <c r="H122" i="6" s="1"/>
  <c r="H63" i="6"/>
  <c r="H93" i="6"/>
  <c r="I2" i="6"/>
  <c r="I93" i="6" l="1"/>
  <c r="I123" i="6"/>
  <c r="J2" i="6"/>
  <c r="I32" i="6"/>
  <c r="I62" i="6" s="1"/>
  <c r="I92" i="6" s="1"/>
  <c r="I122" i="6" s="1"/>
  <c r="I3" i="6"/>
  <c r="I33" i="6"/>
  <c r="I63" i="6"/>
  <c r="J3" i="6" l="1"/>
  <c r="J63" i="6"/>
  <c r="J33" i="6"/>
  <c r="K2" i="6"/>
  <c r="J123" i="6"/>
  <c r="J93" i="6"/>
  <c r="J32" i="6"/>
  <c r="J62" i="6" s="1"/>
  <c r="J92" i="6" s="1"/>
  <c r="J122" i="6" s="1"/>
  <c r="K3" i="6" l="1"/>
  <c r="L2" i="6"/>
  <c r="K32" i="6"/>
  <c r="K62" i="6" s="1"/>
  <c r="K92" i="6" s="1"/>
  <c r="K122" i="6" s="1"/>
  <c r="K93" i="6"/>
  <c r="K123" i="6"/>
  <c r="K63" i="6"/>
  <c r="K33" i="6"/>
  <c r="L123" i="6" l="1"/>
  <c r="L63" i="6"/>
  <c r="L93" i="6"/>
  <c r="M2" i="6"/>
  <c r="L32" i="6"/>
  <c r="L62" i="6" s="1"/>
  <c r="L92" i="6" s="1"/>
  <c r="L122" i="6" s="1"/>
  <c r="L3" i="6"/>
  <c r="L33" i="6"/>
  <c r="M33" i="6" l="1"/>
  <c r="M63" i="6"/>
  <c r="M93" i="6"/>
  <c r="M3" i="6"/>
  <c r="N2" i="6"/>
  <c r="M123" i="6"/>
  <c r="M32" i="6"/>
  <c r="M62" i="6" s="1"/>
  <c r="M92" i="6" s="1"/>
  <c r="M122" i="6" s="1"/>
  <c r="O33" i="6" l="1"/>
  <c r="O32" i="6"/>
  <c r="O62" i="6" s="1"/>
  <c r="O92" i="6" s="1"/>
  <c r="O122" i="6" s="1"/>
  <c r="O63" i="6"/>
  <c r="O123" i="6"/>
  <c r="O93" i="6"/>
  <c r="N123" i="6"/>
  <c r="N63" i="6"/>
  <c r="N3" i="6"/>
  <c r="N93" i="6"/>
  <c r="N33" i="6"/>
  <c r="N32" i="6"/>
  <c r="N62" i="6" s="1"/>
  <c r="N92" i="6" s="1"/>
  <c r="N122" i="6" s="1"/>
</calcChain>
</file>

<file path=xl/sharedStrings.xml><?xml version="1.0" encoding="utf-8"?>
<sst xmlns="http://schemas.openxmlformats.org/spreadsheetml/2006/main" count="50" uniqueCount="33">
  <si>
    <t>Enquête auprès des consommateurs wallons</t>
  </si>
  <si>
    <t>Périodes</t>
  </si>
  <si>
    <t>Prévisions de la situation économique en Belgique des douze prochains mois</t>
  </si>
  <si>
    <t>Prévisions du chômage en Belgique au cours des douze prochains mois (1)</t>
  </si>
  <si>
    <t>Prévisions de la situation financière des ménages au cours des douze prochains mois</t>
  </si>
  <si>
    <t>Prévisions de la capacité d'épargne des ménages au cours des douze prochains mois</t>
  </si>
  <si>
    <t>Indicateur de la confiance des consommateurs</t>
  </si>
  <si>
    <t>(1) Remarque importante: en ce qui concerne la question relative aux prévisions du chômage, une augmentation indique une évolution moins favorable tandis qu'une diminution indique une évolution plus favorable.</t>
  </si>
  <si>
    <t>Source : BNB-IWEPS</t>
  </si>
  <si>
    <t>Méthodologie (BNB)</t>
  </si>
  <si>
    <t>Autres indicateurs de confiance des consommateurs wallons</t>
  </si>
  <si>
    <t>Evolution</t>
  </si>
  <si>
    <t>Evolution des prix à la consommation en Belgique</t>
  </si>
  <si>
    <t>Appréciation</t>
  </si>
  <si>
    <t>Prévisions</t>
  </si>
  <si>
    <t>Situation financière des ménages</t>
  </si>
  <si>
    <t>de la situation économique en Belgique au cours des douze derniers mois</t>
  </si>
  <si>
    <t>Evolution au cours des douze derniers mois (1)</t>
  </si>
  <si>
    <t>d'achats importants des ménages au cours des douze prochains mois</t>
  </si>
  <si>
    <t>Evolution au cours des douze derniers mois</t>
  </si>
  <si>
    <t>Appréciation de la situation financière actuelle des ménages</t>
  </si>
  <si>
    <t>de l'opportunité ou non du moment pour épargner</t>
  </si>
  <si>
    <t>Indicateur synthétique de la confiance des consommateurs wallons</t>
  </si>
  <si>
    <t>Mois</t>
  </si>
  <si>
    <t>Date de la mise à jour</t>
  </si>
  <si>
    <t>Prévisions du chômage en Belgique au cours des douze prochains mois</t>
  </si>
  <si>
    <t>Composantes de l'indicateur synthétique</t>
  </si>
  <si>
    <t>(1) Pour cet indicateur, un solde postitif indique que les ménages perçoivent une hausse des prix, tandis qu'un solde négatif indique que les ménages perçoivent une stabilité voire une baisse des prix au cours des douze derniers mois.</t>
  </si>
  <si>
    <t>(2) Pour cet indicateur, un solde positif indique que les ménages s’attendent à ce que l'inflation s'accélère ou se maintienne, tandis qu'un solde négatif indique que les ménages s’attendent à une stabilité ou une réduction des prix.</t>
  </si>
  <si>
    <t>Prévisions des douze prochains mois (2)</t>
  </si>
  <si>
    <t>de l'opportunité ou non du moment pour procéder à des achats importants</t>
  </si>
  <si>
    <t>Moyenne
2003 - 2022</t>
  </si>
  <si>
    <t>Moyenne
2003 - 2024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</si>
</sst>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yyyy&quot; &quot;mm"/>
    <numFmt numFmtId="165" formatCode="d/mm/yyyy&quot; &quot;h&quot;:&quot;mm"/>
    <numFmt numFmtId="166" formatCode="yyyy/mm"/>
    <numFmt numFmtId="167" formatCode="0.0"/>
  </numFmts>
  <fonts count="24" x14ac:knownFonts="1">
    <font>
      <sz val="10"/>
      <color rgb="FF000000"/>
      <name val="Arial"/>
      <family val="2"/>
    </font>
    <font>
      <sz val="10"/>
      <name val="Arial"/>
      <family val="2"/>
    </font>
    <font>
      <sz val="9"/>
      <name val="Arial"/>
      <family val="2"/>
    </font>
    <font>
      <u/>
      <sz val="10"/>
      <color rgb="FF0000FF"/>
      <name val="Arial"/>
      <family val="2"/>
    </font>
    <font>
      <b/>
      <sz val="11"/>
      <color rgb="FFFF0000"/>
      <name val="Arial"/>
      <family val="2"/>
    </font>
    <font>
      <sz val="11"/>
      <color rgb="FFFF0000"/>
      <name val="Arial"/>
      <family val="2"/>
    </font>
    <font>
      <b/>
      <i/>
      <sz val="8"/>
      <color rgb="FFFF0000"/>
      <name val="Arial"/>
      <family val="2"/>
    </font>
    <font>
      <b/>
      <sz val="8"/>
      <color rgb="FF000080"/>
      <name val="Arial"/>
      <family val="2"/>
    </font>
    <font>
      <b/>
      <sz val="9"/>
      <color rgb="FF000080"/>
      <name val="Arial"/>
      <family val="2"/>
    </font>
    <font>
      <sz val="9"/>
      <color rgb="FF000000"/>
      <name val="Arial"/>
      <family val="2"/>
    </font>
    <font>
      <sz val="8"/>
      <color rgb="FF000080"/>
      <name val="Arial"/>
      <family val="2"/>
    </font>
    <font>
      <sz val="10"/>
      <color rgb="FF000000"/>
      <name val="Arial Narrow"/>
      <family val="2"/>
    </font>
    <font>
      <u/>
      <sz val="10"/>
      <color rgb="FF0000FF"/>
      <name val="Arial Narrow"/>
      <family val="2"/>
    </font>
    <font>
      <b/>
      <i/>
      <sz val="11"/>
      <color rgb="FF000000"/>
      <name val="Arial"/>
      <family val="2"/>
    </font>
    <font>
      <b/>
      <i/>
      <sz val="11"/>
      <color rgb="FFFF0000"/>
      <name val="Arial"/>
      <family val="2"/>
    </font>
    <font>
      <sz val="11"/>
      <color rgb="FF000000"/>
      <name val="Arial"/>
      <family val="2"/>
    </font>
    <font>
      <b/>
      <sz val="8"/>
      <color theme="4"/>
      <name val="Arial"/>
      <family val="2"/>
    </font>
    <font>
      <b/>
      <sz val="10"/>
      <color rgb="FF000000"/>
      <name val="Arial Narrow"/>
      <family val="2"/>
    </font>
    <font>
      <sz val="8"/>
      <color theme="7"/>
      <name val="Arial"/>
      <family val="2"/>
    </font>
    <font>
      <sz val="9"/>
      <color rgb="FF000000"/>
      <name val="Arial Narrow"/>
      <family val="2"/>
    </font>
    <font>
      <sz val="11"/>
      <color theme="1"/>
      <name val="Calibri"/>
      <family val="2"/>
      <scheme val="minor"/>
    </font>
    <font>
      <sz val="10"/>
      <color rgb="FF7030A0"/>
      <name val="Arial"/>
      <family val="2"/>
    </font>
    <font>
      <sz val="8"/>
      <name val="Arial"/>
      <family val="2"/>
    </font>
    <font>
      <sz val="8"/>
      <color indexed="18"/>
      <name val="Arial"/>
      <family val="2"/>
    </font>
  </fonts>
  <fills count="3">
    <fill>
      <patternFill patternType="none"/>
    </fill>
    <fill>
      <patternFill patternType="gray125"/>
    </fill>
    <fill>
      <patternFill patternType="solid">
        <fgColor theme="6" tint="0.79998168889431442"/>
        <bgColor indexed="64"/>
      </patternFill>
    </fill>
  </fills>
  <borders count="12">
    <border>
      <left/>
      <right/>
      <top/>
      <bottom/>
      <diagonal/>
    </border>
    <border>
      <left style="thin">
        <color indexed="64"/>
      </left>
      <right style="thin">
        <color indexed="64"/>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3" fillId="0" borderId="0" applyNumberFormat="0" applyFill="0" applyBorder="0" applyAlignment="0" applyProtection="0"/>
    <xf numFmtId="0" fontId="1" fillId="0" borderId="0"/>
    <xf numFmtId="0" fontId="20" fillId="0" borderId="0"/>
    <xf numFmtId="9" fontId="20" fillId="0" borderId="0" applyFont="0" applyFill="0" applyBorder="0" applyAlignment="0" applyProtection="0"/>
  </cellStyleXfs>
  <cellXfs count="58">
    <xf numFmtId="0" fontId="0" fillId="0" borderId="0" xfId="0"/>
    <xf numFmtId="0" fontId="5" fillId="0" borderId="0" xfId="0" applyFont="1"/>
    <xf numFmtId="1" fontId="5" fillId="0" borderId="0" xfId="0" applyNumberFormat="1" applyFont="1"/>
    <xf numFmtId="1" fontId="0" fillId="0" borderId="0" xfId="0" applyNumberFormat="1"/>
    <xf numFmtId="0" fontId="7" fillId="0" borderId="3" xfId="0" applyFont="1" applyBorder="1" applyAlignment="1">
      <alignment horizontal="center" vertical="top" wrapText="1"/>
    </xf>
    <xf numFmtId="1" fontId="7" fillId="0" borderId="3"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9" fillId="0" borderId="4" xfId="0" applyNumberFormat="1" applyFont="1" applyBorder="1" applyAlignment="1">
      <alignment horizontal="center"/>
    </xf>
    <xf numFmtId="0" fontId="11" fillId="0" borderId="0" xfId="0" applyFont="1"/>
    <xf numFmtId="0" fontId="12" fillId="0" borderId="0" xfId="1" applyFont="1" applyAlignment="1"/>
    <xf numFmtId="0" fontId="13" fillId="0" borderId="0" xfId="0" applyFont="1"/>
    <xf numFmtId="0" fontId="14" fillId="0" borderId="0" xfId="0" applyFont="1" applyAlignment="1">
      <alignment vertical="center"/>
    </xf>
    <xf numFmtId="0" fontId="15" fillId="0" borderId="0" xfId="0" applyFont="1" applyAlignment="1">
      <alignment vertical="center"/>
    </xf>
    <xf numFmtId="0" fontId="0" fillId="0" borderId="0" xfId="0" applyAlignment="1">
      <alignment vertical="center"/>
    </xf>
    <xf numFmtId="165" fontId="0" fillId="0" borderId="0" xfId="0" applyNumberFormat="1" applyAlignment="1">
      <alignment horizontal="left" vertical="center"/>
    </xf>
    <xf numFmtId="17" fontId="6" fillId="0" borderId="3" xfId="0" applyNumberFormat="1" applyFont="1" applyBorder="1"/>
    <xf numFmtId="0" fontId="7" fillId="0" borderId="5" xfId="0" applyFont="1" applyBorder="1"/>
    <xf numFmtId="0" fontId="7" fillId="0" borderId="6" xfId="0" applyFont="1" applyBorder="1"/>
    <xf numFmtId="0" fontId="7" fillId="0" borderId="6" xfId="0" applyFont="1" applyBorder="1" applyAlignment="1">
      <alignment horizontal="left"/>
    </xf>
    <xf numFmtId="0" fontId="7" fillId="0" borderId="7" xfId="0" applyFont="1" applyBorder="1"/>
    <xf numFmtId="165" fontId="7" fillId="0" borderId="6" xfId="0" applyNumberFormat="1" applyFont="1" applyBorder="1" applyAlignment="1">
      <alignment horizontal="left"/>
    </xf>
    <xf numFmtId="17" fontId="0" fillId="0" borderId="3" xfId="0" applyNumberFormat="1" applyBorder="1" applyAlignment="1">
      <alignment horizontal="center" vertical="top"/>
    </xf>
    <xf numFmtId="0" fontId="7" fillId="0" borderId="8" xfId="0" applyFont="1" applyBorder="1" applyAlignment="1">
      <alignment vertical="top" wrapText="1"/>
    </xf>
    <xf numFmtId="0" fontId="7" fillId="0" borderId="3" xfId="0" applyFont="1" applyBorder="1" applyAlignment="1">
      <alignment vertical="top" wrapText="1"/>
    </xf>
    <xf numFmtId="1" fontId="9" fillId="0" borderId="4" xfId="0" applyNumberFormat="1" applyFont="1" applyBorder="1" applyAlignment="1">
      <alignment horizontal="center" vertical="center"/>
    </xf>
    <xf numFmtId="1" fontId="2" fillId="0" borderId="1" xfId="2" applyNumberFormat="1" applyFont="1" applyBorder="1" applyAlignment="1">
      <alignment horizontal="center" vertical="center"/>
    </xf>
    <xf numFmtId="1" fontId="2" fillId="0" borderId="1" xfId="2" applyNumberFormat="1" applyFont="1" applyBorder="1" applyAlignment="1">
      <alignment horizontal="center"/>
    </xf>
    <xf numFmtId="164" fontId="16" fillId="0" borderId="4" xfId="0" applyNumberFormat="1" applyFont="1" applyBorder="1" applyAlignment="1">
      <alignment horizontal="left"/>
    </xf>
    <xf numFmtId="1" fontId="11" fillId="0" borderId="0" xfId="0" applyNumberFormat="1" applyFont="1"/>
    <xf numFmtId="0" fontId="17" fillId="0" borderId="0" xfId="0" applyFont="1"/>
    <xf numFmtId="0" fontId="11" fillId="0" borderId="9" xfId="0" applyFont="1" applyBorder="1"/>
    <xf numFmtId="17" fontId="17" fillId="0" borderId="9" xfId="0" applyNumberFormat="1" applyFont="1" applyBorder="1"/>
    <xf numFmtId="0" fontId="17" fillId="0" borderId="9" xfId="0" applyFont="1" applyBorder="1"/>
    <xf numFmtId="1" fontId="11" fillId="0" borderId="9" xfId="0" applyNumberFormat="1" applyFont="1" applyBorder="1"/>
    <xf numFmtId="0" fontId="11" fillId="2" borderId="0" xfId="0" applyFont="1" applyFill="1"/>
    <xf numFmtId="0" fontId="18" fillId="0" borderId="0" xfId="0" applyFont="1"/>
    <xf numFmtId="0" fontId="18" fillId="0" borderId="0" xfId="0" applyFont="1" applyAlignment="1">
      <alignment wrapText="1"/>
    </xf>
    <xf numFmtId="1" fontId="18" fillId="0" borderId="0" xfId="0" applyNumberFormat="1" applyFont="1"/>
    <xf numFmtId="1" fontId="2" fillId="0" borderId="10" xfId="0" applyNumberFormat="1" applyFont="1" applyBorder="1" applyAlignment="1">
      <alignment horizontal="center"/>
    </xf>
    <xf numFmtId="1" fontId="2" fillId="0" borderId="1" xfId="0" applyNumberFormat="1" applyFont="1" applyBorder="1" applyAlignment="1">
      <alignment horizontal="center"/>
    </xf>
    <xf numFmtId="14" fontId="19" fillId="2" borderId="0" xfId="0" applyNumberFormat="1" applyFont="1" applyFill="1"/>
    <xf numFmtId="0" fontId="21" fillId="0" borderId="0" xfId="0" applyFont="1"/>
    <xf numFmtId="14" fontId="21" fillId="0" borderId="0" xfId="0" applyNumberFormat="1" applyFont="1"/>
    <xf numFmtId="166" fontId="16" fillId="0" borderId="4" xfId="0" applyNumberFormat="1" applyFont="1" applyBorder="1" applyAlignment="1">
      <alignment horizontal="left"/>
    </xf>
    <xf numFmtId="166" fontId="0" fillId="0" borderId="0" xfId="0" applyNumberFormat="1"/>
    <xf numFmtId="166" fontId="4" fillId="0" borderId="0" xfId="0" applyNumberFormat="1" applyFont="1"/>
    <xf numFmtId="166" fontId="6" fillId="0" borderId="0" xfId="0" applyNumberFormat="1" applyFont="1"/>
    <xf numFmtId="166" fontId="0" fillId="0" borderId="2" xfId="0" applyNumberFormat="1" applyBorder="1" applyAlignment="1">
      <alignment vertical="top"/>
    </xf>
    <xf numFmtId="166" fontId="0" fillId="0" borderId="3" xfId="0" applyNumberFormat="1" applyBorder="1" applyAlignment="1">
      <alignment vertical="top"/>
    </xf>
    <xf numFmtId="166" fontId="10" fillId="0" borderId="0" xfId="0" applyNumberFormat="1" applyFont="1" applyAlignment="1">
      <alignment horizontal="left"/>
    </xf>
    <xf numFmtId="166" fontId="11" fillId="0" borderId="0" xfId="0" applyNumberFormat="1" applyFont="1"/>
    <xf numFmtId="166" fontId="12" fillId="0" borderId="0" xfId="1" applyNumberFormat="1" applyFont="1" applyAlignment="1"/>
    <xf numFmtId="0" fontId="11" fillId="0" borderId="0" xfId="0" applyFont="1" applyAlignment="1">
      <alignment horizontal="center"/>
    </xf>
    <xf numFmtId="167" fontId="0" fillId="0" borderId="0" xfId="0" applyNumberFormat="1"/>
    <xf numFmtId="17" fontId="10" fillId="0" borderId="0" xfId="0" applyNumberFormat="1" applyFont="1" applyAlignment="1">
      <alignment horizontal="left" vertical="top" wrapText="1"/>
    </xf>
    <xf numFmtId="0" fontId="7" fillId="0" borderId="3" xfId="0" applyFont="1" applyBorder="1" applyAlignment="1">
      <alignment wrapText="1"/>
    </xf>
    <xf numFmtId="17" fontId="23" fillId="0" borderId="0" xfId="0" applyNumberFormat="1" applyFont="1" applyAlignment="1">
      <alignment horizontal="left" vertical="center" wrapText="1"/>
    </xf>
    <xf numFmtId="1" fontId="2" fillId="0" borderId="11" xfId="0" applyNumberFormat="1" applyFont="1" applyBorder="1" applyAlignment="1">
      <alignment horizontal="center"/>
    </xf>
  </cellXfs>
  <cellStyles count="5">
    <cellStyle name="Lien hypertexte" xfId="1" builtinId="8"/>
    <cellStyle name="Normal" xfId="0" builtinId="0" customBuiltin="1"/>
    <cellStyle name="Normal 2" xfId="2" xr:uid="{00000000-0005-0000-0000-000002000000}"/>
    <cellStyle name="Normal 3" xfId="3" xr:uid="{DBCF853F-432C-4643-9572-8B5CA28EB000}"/>
    <cellStyle name="Pourcentage 2" xfId="4" xr:uid="{D2932A5D-ED90-4830-9193-2C3CF0DA98CC}"/>
  </cellStyles>
  <dxfs count="0"/>
  <tableStyles count="1" defaultTableStyle="TableStyleMedium2" defaultPivotStyle="PivotStyleLight16">
    <tableStyle name="Invisible" pivot="0" table="0" count="0" xr9:uid="{7B1A5178-74C0-45FD-A763-8A6D9F0C4EA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31750">
              <a:solidFill>
                <a:schemeClr val="accent1"/>
              </a:solidFill>
              <a:prstDash val="solid"/>
              <a:round/>
            </a:ln>
          </c:spPr>
          <c:marker>
            <c:symbol val="none"/>
          </c:marker>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tabel_consumer!$F$7:$F$294</c:f>
              <c:numCache>
                <c:formatCode>0</c:formatCode>
                <c:ptCount val="288"/>
                <c:pt idx="0">
                  <c:v>-11</c:v>
                </c:pt>
                <c:pt idx="1">
                  <c:v>-20</c:v>
                </c:pt>
                <c:pt idx="2">
                  <c:v>-22</c:v>
                </c:pt>
                <c:pt idx="3">
                  <c:v>-14</c:v>
                </c:pt>
                <c:pt idx="4">
                  <c:v>-12</c:v>
                </c:pt>
                <c:pt idx="5">
                  <c:v>-14</c:v>
                </c:pt>
                <c:pt idx="6">
                  <c:v>-13</c:v>
                </c:pt>
                <c:pt idx="7">
                  <c:v>-12</c:v>
                </c:pt>
                <c:pt idx="8">
                  <c:v>-11</c:v>
                </c:pt>
                <c:pt idx="9">
                  <c:v>-14</c:v>
                </c:pt>
                <c:pt idx="10">
                  <c:v>-7</c:v>
                </c:pt>
                <c:pt idx="11">
                  <c:v>-11</c:v>
                </c:pt>
                <c:pt idx="12">
                  <c:v>-11</c:v>
                </c:pt>
                <c:pt idx="13">
                  <c:v>-9</c:v>
                </c:pt>
                <c:pt idx="14">
                  <c:v>-9</c:v>
                </c:pt>
                <c:pt idx="15">
                  <c:v>-12</c:v>
                </c:pt>
                <c:pt idx="16">
                  <c:v>-11</c:v>
                </c:pt>
                <c:pt idx="17">
                  <c:v>-8</c:v>
                </c:pt>
                <c:pt idx="18">
                  <c:v>-11</c:v>
                </c:pt>
                <c:pt idx="19">
                  <c:v>-8</c:v>
                </c:pt>
                <c:pt idx="20">
                  <c:v>-12</c:v>
                </c:pt>
                <c:pt idx="21">
                  <c:v>-13</c:v>
                </c:pt>
                <c:pt idx="22">
                  <c:v>-14</c:v>
                </c:pt>
                <c:pt idx="23">
                  <c:v>-10</c:v>
                </c:pt>
                <c:pt idx="24">
                  <c:v>-14</c:v>
                </c:pt>
                <c:pt idx="25">
                  <c:v>-9</c:v>
                </c:pt>
                <c:pt idx="26">
                  <c:v>-12</c:v>
                </c:pt>
                <c:pt idx="27">
                  <c:v>-15</c:v>
                </c:pt>
                <c:pt idx="28">
                  <c:v>-17</c:v>
                </c:pt>
                <c:pt idx="29">
                  <c:v>-17</c:v>
                </c:pt>
                <c:pt idx="30">
                  <c:v>-18</c:v>
                </c:pt>
                <c:pt idx="31">
                  <c:v>-18</c:v>
                </c:pt>
                <c:pt idx="32">
                  <c:v>-21</c:v>
                </c:pt>
                <c:pt idx="33">
                  <c:v>-16</c:v>
                </c:pt>
                <c:pt idx="34">
                  <c:v>-15</c:v>
                </c:pt>
                <c:pt idx="35">
                  <c:v>-11</c:v>
                </c:pt>
                <c:pt idx="36">
                  <c:v>-11</c:v>
                </c:pt>
                <c:pt idx="37">
                  <c:v>-14</c:v>
                </c:pt>
                <c:pt idx="38">
                  <c:v>-14</c:v>
                </c:pt>
                <c:pt idx="39">
                  <c:v>-14</c:v>
                </c:pt>
                <c:pt idx="40">
                  <c:v>-15</c:v>
                </c:pt>
                <c:pt idx="41">
                  <c:v>-10</c:v>
                </c:pt>
                <c:pt idx="42">
                  <c:v>-9</c:v>
                </c:pt>
                <c:pt idx="43">
                  <c:v>-11</c:v>
                </c:pt>
                <c:pt idx="44">
                  <c:v>-13</c:v>
                </c:pt>
                <c:pt idx="45">
                  <c:v>-9</c:v>
                </c:pt>
                <c:pt idx="46">
                  <c:v>-7</c:v>
                </c:pt>
                <c:pt idx="47">
                  <c:v>-17</c:v>
                </c:pt>
                <c:pt idx="48">
                  <c:v>-13</c:v>
                </c:pt>
                <c:pt idx="49">
                  <c:v>-8</c:v>
                </c:pt>
                <c:pt idx="50">
                  <c:v>-9</c:v>
                </c:pt>
                <c:pt idx="51">
                  <c:v>-6</c:v>
                </c:pt>
                <c:pt idx="52">
                  <c:v>-4</c:v>
                </c:pt>
                <c:pt idx="53">
                  <c:v>-7</c:v>
                </c:pt>
                <c:pt idx="54">
                  <c:v>-8</c:v>
                </c:pt>
                <c:pt idx="55">
                  <c:v>-11</c:v>
                </c:pt>
                <c:pt idx="56">
                  <c:v>-7</c:v>
                </c:pt>
                <c:pt idx="57">
                  <c:v>-8</c:v>
                </c:pt>
                <c:pt idx="58">
                  <c:v>-16</c:v>
                </c:pt>
                <c:pt idx="59">
                  <c:v>-12</c:v>
                </c:pt>
                <c:pt idx="60">
                  <c:v>-15</c:v>
                </c:pt>
                <c:pt idx="61">
                  <c:v>-15</c:v>
                </c:pt>
                <c:pt idx="62">
                  <c:v>-11</c:v>
                </c:pt>
                <c:pt idx="63">
                  <c:v>-16</c:v>
                </c:pt>
                <c:pt idx="64">
                  <c:v>-17</c:v>
                </c:pt>
                <c:pt idx="65">
                  <c:v>-21</c:v>
                </c:pt>
                <c:pt idx="66">
                  <c:v>-19</c:v>
                </c:pt>
                <c:pt idx="67">
                  <c:v>-17</c:v>
                </c:pt>
                <c:pt idx="68">
                  <c:v>-17</c:v>
                </c:pt>
                <c:pt idx="69">
                  <c:v>-22</c:v>
                </c:pt>
                <c:pt idx="70">
                  <c:v>-25</c:v>
                </c:pt>
                <c:pt idx="71">
                  <c:v>-28</c:v>
                </c:pt>
                <c:pt idx="72">
                  <c:v>-27</c:v>
                </c:pt>
                <c:pt idx="73">
                  <c:v>-32</c:v>
                </c:pt>
                <c:pt idx="74">
                  <c:v>-30</c:v>
                </c:pt>
                <c:pt idx="75">
                  <c:v>-32</c:v>
                </c:pt>
                <c:pt idx="76">
                  <c:v>-28</c:v>
                </c:pt>
                <c:pt idx="77">
                  <c:v>-26</c:v>
                </c:pt>
                <c:pt idx="78">
                  <c:v>-26</c:v>
                </c:pt>
                <c:pt idx="79">
                  <c:v>-25</c:v>
                </c:pt>
                <c:pt idx="80">
                  <c:v>-24</c:v>
                </c:pt>
                <c:pt idx="81">
                  <c:v>-22</c:v>
                </c:pt>
                <c:pt idx="82">
                  <c:v>-21</c:v>
                </c:pt>
                <c:pt idx="83">
                  <c:v>-22</c:v>
                </c:pt>
                <c:pt idx="84">
                  <c:v>-24</c:v>
                </c:pt>
                <c:pt idx="85">
                  <c:v>-23</c:v>
                </c:pt>
                <c:pt idx="86">
                  <c:v>-21</c:v>
                </c:pt>
                <c:pt idx="87">
                  <c:v>-17</c:v>
                </c:pt>
                <c:pt idx="88">
                  <c:v>-21</c:v>
                </c:pt>
                <c:pt idx="89">
                  <c:v>-16</c:v>
                </c:pt>
                <c:pt idx="90">
                  <c:v>-14</c:v>
                </c:pt>
                <c:pt idx="91">
                  <c:v>-15</c:v>
                </c:pt>
                <c:pt idx="92">
                  <c:v>-15</c:v>
                </c:pt>
                <c:pt idx="93">
                  <c:v>-15</c:v>
                </c:pt>
                <c:pt idx="94">
                  <c:v>-11</c:v>
                </c:pt>
                <c:pt idx="95">
                  <c:v>-13</c:v>
                </c:pt>
                <c:pt idx="96">
                  <c:v>-16</c:v>
                </c:pt>
                <c:pt idx="97">
                  <c:v>-13</c:v>
                </c:pt>
                <c:pt idx="98">
                  <c:v>-14</c:v>
                </c:pt>
                <c:pt idx="99">
                  <c:v>-14</c:v>
                </c:pt>
                <c:pt idx="100">
                  <c:v>-9</c:v>
                </c:pt>
                <c:pt idx="101">
                  <c:v>-15</c:v>
                </c:pt>
                <c:pt idx="102">
                  <c:v>-15</c:v>
                </c:pt>
                <c:pt idx="103">
                  <c:v>-15</c:v>
                </c:pt>
                <c:pt idx="104">
                  <c:v>-15</c:v>
                </c:pt>
                <c:pt idx="105">
                  <c:v>-13</c:v>
                </c:pt>
                <c:pt idx="106">
                  <c:v>-22</c:v>
                </c:pt>
                <c:pt idx="107">
                  <c:v>-16</c:v>
                </c:pt>
                <c:pt idx="108">
                  <c:v>-22</c:v>
                </c:pt>
                <c:pt idx="109">
                  <c:v>-23</c:v>
                </c:pt>
                <c:pt idx="110">
                  <c:v>-18</c:v>
                </c:pt>
                <c:pt idx="111">
                  <c:v>-19</c:v>
                </c:pt>
                <c:pt idx="112">
                  <c:v>-17</c:v>
                </c:pt>
                <c:pt idx="113">
                  <c:v>-18</c:v>
                </c:pt>
                <c:pt idx="114">
                  <c:v>-15</c:v>
                </c:pt>
                <c:pt idx="115">
                  <c:v>-20</c:v>
                </c:pt>
                <c:pt idx="116">
                  <c:v>-19</c:v>
                </c:pt>
                <c:pt idx="117">
                  <c:v>-22</c:v>
                </c:pt>
                <c:pt idx="118">
                  <c:v>-28.868042590368731</c:v>
                </c:pt>
                <c:pt idx="119">
                  <c:v>-26.412097022712537</c:v>
                </c:pt>
                <c:pt idx="120">
                  <c:v>-23.158617349337881</c:v>
                </c:pt>
                <c:pt idx="121">
                  <c:v>-23.478339642788114</c:v>
                </c:pt>
                <c:pt idx="122">
                  <c:v>-27.01393382110049</c:v>
                </c:pt>
                <c:pt idx="123">
                  <c:v>-27.398470008556906</c:v>
                </c:pt>
                <c:pt idx="124">
                  <c:v>-26.536353566443406</c:v>
                </c:pt>
                <c:pt idx="125">
                  <c:v>-26.265403319156508</c:v>
                </c:pt>
                <c:pt idx="126">
                  <c:v>-22.967058852256255</c:v>
                </c:pt>
                <c:pt idx="127">
                  <c:v>-21.008878909237122</c:v>
                </c:pt>
                <c:pt idx="128">
                  <c:v>-14.922935508829928</c:v>
                </c:pt>
                <c:pt idx="129">
                  <c:v>-15.692090621649704</c:v>
                </c:pt>
                <c:pt idx="130">
                  <c:v>-12.611749400041527</c:v>
                </c:pt>
                <c:pt idx="131">
                  <c:v>-11.303030177111626</c:v>
                </c:pt>
                <c:pt idx="132">
                  <c:v>-10.690064071130728</c:v>
                </c:pt>
                <c:pt idx="133">
                  <c:v>-10.640622945330021</c:v>
                </c:pt>
                <c:pt idx="134">
                  <c:v>-10.626240686599354</c:v>
                </c:pt>
                <c:pt idx="135">
                  <c:v>-14.595237210096411</c:v>
                </c:pt>
                <c:pt idx="136">
                  <c:v>-13.912229668670852</c:v>
                </c:pt>
                <c:pt idx="137">
                  <c:v>-15.363406459995808</c:v>
                </c:pt>
                <c:pt idx="138">
                  <c:v>-17.254024417046747</c:v>
                </c:pt>
                <c:pt idx="139">
                  <c:v>-17.001842991301089</c:v>
                </c:pt>
                <c:pt idx="140">
                  <c:v>-18.027746483915944</c:v>
                </c:pt>
                <c:pt idx="141">
                  <c:v>-21.684834091201203</c:v>
                </c:pt>
                <c:pt idx="142">
                  <c:v>-21.478346163598285</c:v>
                </c:pt>
                <c:pt idx="143">
                  <c:v>-20.903755287185966</c:v>
                </c:pt>
                <c:pt idx="144">
                  <c:v>-14.396586992414777</c:v>
                </c:pt>
                <c:pt idx="145">
                  <c:v>-11.752062487904022</c:v>
                </c:pt>
                <c:pt idx="146">
                  <c:v>-15.223802504744377</c:v>
                </c:pt>
                <c:pt idx="147">
                  <c:v>-15.347165103903155</c:v>
                </c:pt>
                <c:pt idx="148">
                  <c:v>-11.910679323999632</c:v>
                </c:pt>
                <c:pt idx="149">
                  <c:v>-13.108645829823899</c:v>
                </c:pt>
                <c:pt idx="150">
                  <c:v>-14.452615877572509</c:v>
                </c:pt>
                <c:pt idx="151">
                  <c:v>-12.630401772884657</c:v>
                </c:pt>
                <c:pt idx="152">
                  <c:v>-16.814583565295113</c:v>
                </c:pt>
                <c:pt idx="153">
                  <c:v>-14.017236655325135</c:v>
                </c:pt>
                <c:pt idx="154">
                  <c:v>-9.9183593164643806</c:v>
                </c:pt>
                <c:pt idx="155">
                  <c:v>-9.9580561162983443</c:v>
                </c:pt>
                <c:pt idx="156">
                  <c:v>-9.9254814616295661</c:v>
                </c:pt>
                <c:pt idx="157">
                  <c:v>-9.9276483555797839</c:v>
                </c:pt>
                <c:pt idx="158">
                  <c:v>-11.165150059675906</c:v>
                </c:pt>
                <c:pt idx="159">
                  <c:v>-13.779681207392823</c:v>
                </c:pt>
                <c:pt idx="160">
                  <c:v>-13.198289922485294</c:v>
                </c:pt>
                <c:pt idx="161">
                  <c:v>-13.377035388927036</c:v>
                </c:pt>
                <c:pt idx="162">
                  <c:v>-11.981831372176924</c:v>
                </c:pt>
                <c:pt idx="163">
                  <c:v>-15.344945794945998</c:v>
                </c:pt>
                <c:pt idx="164">
                  <c:v>-18.810229288558133</c:v>
                </c:pt>
                <c:pt idx="165">
                  <c:v>-21.937465380925296</c:v>
                </c:pt>
                <c:pt idx="166">
                  <c:v>-14.143894963752855</c:v>
                </c:pt>
                <c:pt idx="167">
                  <c:v>-16.634306017881322</c:v>
                </c:pt>
                <c:pt idx="168">
                  <c:v>-13.012959215717082</c:v>
                </c:pt>
                <c:pt idx="169">
                  <c:v>-12.637509243504113</c:v>
                </c:pt>
                <c:pt idx="170">
                  <c:v>-8.4741317742134576</c:v>
                </c:pt>
                <c:pt idx="171">
                  <c:v>-8.1974378440742282</c:v>
                </c:pt>
                <c:pt idx="172">
                  <c:v>-10.808429717550563</c:v>
                </c:pt>
                <c:pt idx="173">
                  <c:v>-9.8637819131589115</c:v>
                </c:pt>
                <c:pt idx="174">
                  <c:v>-9.1455616233148103</c:v>
                </c:pt>
                <c:pt idx="175">
                  <c:v>-7.7859022754156086</c:v>
                </c:pt>
                <c:pt idx="176">
                  <c:v>-4.0256569518932324</c:v>
                </c:pt>
                <c:pt idx="177">
                  <c:v>-1.1360608939647188</c:v>
                </c:pt>
                <c:pt idx="178">
                  <c:v>-4.4238705309312101</c:v>
                </c:pt>
                <c:pt idx="179">
                  <c:v>-3.4423318077373324</c:v>
                </c:pt>
                <c:pt idx="180">
                  <c:v>-6.0066376933343921</c:v>
                </c:pt>
                <c:pt idx="181">
                  <c:v>-5.7722912506166324</c:v>
                </c:pt>
                <c:pt idx="182">
                  <c:v>-2.4912862665214934</c:v>
                </c:pt>
                <c:pt idx="183">
                  <c:v>-3.8568908438061076</c:v>
                </c:pt>
                <c:pt idx="184">
                  <c:v>-6.2647720654410115</c:v>
                </c:pt>
                <c:pt idx="185">
                  <c:v>-8.1176052865215187</c:v>
                </c:pt>
                <c:pt idx="186">
                  <c:v>-5.8431545513339334</c:v>
                </c:pt>
                <c:pt idx="187">
                  <c:v>-9.788282381782075</c:v>
                </c:pt>
                <c:pt idx="188">
                  <c:v>-5.8531567727592382</c:v>
                </c:pt>
                <c:pt idx="189">
                  <c:v>-3.120768700509474</c:v>
                </c:pt>
                <c:pt idx="190">
                  <c:v>-10.67479528834553</c:v>
                </c:pt>
                <c:pt idx="191">
                  <c:v>-13.653646473276819</c:v>
                </c:pt>
                <c:pt idx="192">
                  <c:v>-12.220136455255226</c:v>
                </c:pt>
                <c:pt idx="193">
                  <c:v>-14.641077831016286</c:v>
                </c:pt>
                <c:pt idx="194">
                  <c:v>-13.724808281905602</c:v>
                </c:pt>
                <c:pt idx="195">
                  <c:v>-14.816273095985448</c:v>
                </c:pt>
                <c:pt idx="196">
                  <c:v>-9.6719755141868156</c:v>
                </c:pt>
                <c:pt idx="197">
                  <c:v>-12.339410851002212</c:v>
                </c:pt>
                <c:pt idx="198">
                  <c:v>-13.954381661819422</c:v>
                </c:pt>
                <c:pt idx="199">
                  <c:v>-15.301663667591313</c:v>
                </c:pt>
                <c:pt idx="200">
                  <c:v>-15.424663365582276</c:v>
                </c:pt>
                <c:pt idx="201">
                  <c:v>-15.032792898575915</c:v>
                </c:pt>
                <c:pt idx="202">
                  <c:v>-13.382820012248459</c:v>
                </c:pt>
                <c:pt idx="203">
                  <c:v>-14.448216041078345</c:v>
                </c:pt>
                <c:pt idx="204">
                  <c:v>-13.165303607010081</c:v>
                </c:pt>
                <c:pt idx="205">
                  <c:v>-14.884966673869197</c:v>
                </c:pt>
                <c:pt idx="206">
                  <c:v>-22.830100160911428</c:v>
                </c:pt>
                <c:pt idx="207">
                  <c:v>-36.275051412984197</c:v>
                </c:pt>
                <c:pt idx="208">
                  <c:v>-31.283584955024523</c:v>
                </c:pt>
                <c:pt idx="209">
                  <c:v>-25.322092053013144</c:v>
                </c:pt>
                <c:pt idx="210">
                  <c:v>-27.290092789340555</c:v>
                </c:pt>
                <c:pt idx="211">
                  <c:v>-28.754514766499224</c:v>
                </c:pt>
                <c:pt idx="212">
                  <c:v>-24.803607216412971</c:v>
                </c:pt>
                <c:pt idx="213">
                  <c:v>-28.278503147264654</c:v>
                </c:pt>
                <c:pt idx="214">
                  <c:v>-28.852303970767668</c:v>
                </c:pt>
                <c:pt idx="215">
                  <c:v>-20.359676032488458</c:v>
                </c:pt>
                <c:pt idx="216">
                  <c:v>-23.193850278564693</c:v>
                </c:pt>
                <c:pt idx="217">
                  <c:v>-23.455676134858454</c:v>
                </c:pt>
                <c:pt idx="218">
                  <c:v>-18.416860313642918</c:v>
                </c:pt>
                <c:pt idx="219">
                  <c:v>-15.117249496840401</c:v>
                </c:pt>
                <c:pt idx="220">
                  <c:v>-9.9804600244235928</c:v>
                </c:pt>
                <c:pt idx="221">
                  <c:v>-5.2294980303646499</c:v>
                </c:pt>
                <c:pt idx="222">
                  <c:v>-3.0517937501527577</c:v>
                </c:pt>
                <c:pt idx="223">
                  <c:v>-7.49655059105622</c:v>
                </c:pt>
                <c:pt idx="224">
                  <c:v>-10.65006057778794</c:v>
                </c:pt>
                <c:pt idx="225">
                  <c:v>-8.4970892382056551</c:v>
                </c:pt>
                <c:pt idx="226">
                  <c:v>-13.546103153682681</c:v>
                </c:pt>
                <c:pt idx="227">
                  <c:v>-20.36220432534386</c:v>
                </c:pt>
                <c:pt idx="228">
                  <c:v>-14.847399482159542</c:v>
                </c:pt>
                <c:pt idx="229">
                  <c:v>-11.952150889809641</c:v>
                </c:pt>
                <c:pt idx="230">
                  <c:v>-26.863339823376691</c:v>
                </c:pt>
                <c:pt idx="231">
                  <c:v>-23.601026633253603</c:v>
                </c:pt>
                <c:pt idx="232">
                  <c:v>-23.310315802007739</c:v>
                </c:pt>
                <c:pt idx="233">
                  <c:v>-23.98562689221448</c:v>
                </c:pt>
                <c:pt idx="234">
                  <c:v>-26.721278357667373</c:v>
                </c:pt>
                <c:pt idx="235">
                  <c:v>-23.985693883133294</c:v>
                </c:pt>
                <c:pt idx="236">
                  <c:v>-34.918794019831424</c:v>
                </c:pt>
                <c:pt idx="237">
                  <c:v>-41.298291942022232</c:v>
                </c:pt>
                <c:pt idx="238">
                  <c:v>-36.658713395239879</c:v>
                </c:pt>
                <c:pt idx="239">
                  <c:v>-28.126465566995034</c:v>
                </c:pt>
                <c:pt idx="240">
                  <c:v>-27.929846860229947</c:v>
                </c:pt>
                <c:pt idx="241">
                  <c:v>-24.662973790796194</c:v>
                </c:pt>
                <c:pt idx="242">
                  <c:v>-21.495594915415122</c:v>
                </c:pt>
                <c:pt idx="243">
                  <c:v>-19.638650218248781</c:v>
                </c:pt>
                <c:pt idx="244">
                  <c:v>-24.320626510576879</c:v>
                </c:pt>
                <c:pt idx="245">
                  <c:v>-21.260648806106971</c:v>
                </c:pt>
                <c:pt idx="246">
                  <c:v>-18.59527286366794</c:v>
                </c:pt>
                <c:pt idx="247">
                  <c:v>-18.512243692136742</c:v>
                </c:pt>
                <c:pt idx="248">
                  <c:v>-16.660947129164953</c:v>
                </c:pt>
                <c:pt idx="249">
                  <c:v>-17.192530349797043</c:v>
                </c:pt>
                <c:pt idx="250">
                  <c:v>-14.479427787366218</c:v>
                </c:pt>
                <c:pt idx="251">
                  <c:v>-11.498673320544526</c:v>
                </c:pt>
                <c:pt idx="252">
                  <c:v>-11.985960030714079</c:v>
                </c:pt>
                <c:pt idx="253">
                  <c:v>-13.326441096897236</c:v>
                </c:pt>
                <c:pt idx="254">
                  <c:v>-15.385643105535832</c:v>
                </c:pt>
                <c:pt idx="255">
                  <c:v>-15.081746687872132</c:v>
                </c:pt>
                <c:pt idx="256">
                  <c:v>-15.871721733545769</c:v>
                </c:pt>
                <c:pt idx="257">
                  <c:v>-9.824055868670893</c:v>
                </c:pt>
                <c:pt idx="258">
                  <c:v>-10.696853383544143</c:v>
                </c:pt>
                <c:pt idx="259">
                  <c:v>-7.0363616732530083</c:v>
                </c:pt>
                <c:pt idx="260">
                  <c:v>-11.696418260062337</c:v>
                </c:pt>
                <c:pt idx="261">
                  <c:v>-14.691739089377696</c:v>
                </c:pt>
                <c:pt idx="262">
                  <c:v>-14.347925472583173</c:v>
                </c:pt>
                <c:pt idx="263">
                  <c:v>-18.044121144056852</c:v>
                </c:pt>
                <c:pt idx="264">
                  <c:v>-14.920979964858997</c:v>
                </c:pt>
                <c:pt idx="265">
                  <c:v>-9.2572951777483077</c:v>
                </c:pt>
                <c:pt idx="266">
                  <c:v>-14.970288175645646</c:v>
                </c:pt>
                <c:pt idx="267">
                  <c:v>-18.825102547868102</c:v>
                </c:pt>
                <c:pt idx="268">
                  <c:v>-13.30385382582425</c:v>
                </c:pt>
                <c:pt idx="269">
                  <c:v>-5.7041379886225112</c:v>
                </c:pt>
                <c:pt idx="270">
                  <c:v>-5.9226438552583245</c:v>
                </c:pt>
                <c:pt idx="271">
                  <c:v>-5.8619820151246778</c:v>
                </c:pt>
                <c:pt idx="272">
                  <c:v>-6.8302081892658579</c:v>
                </c:pt>
                <c:pt idx="273">
                  <c:v>-5.3853777139459051</c:v>
                </c:pt>
                <c:pt idx="274">
                  <c:v>-1.6741115497291474</c:v>
                </c:pt>
              </c:numCache>
            </c:numRef>
          </c:val>
          <c:smooth val="0"/>
          <c:extLst>
            <c:ext xmlns:c16="http://schemas.microsoft.com/office/drawing/2014/chart" uri="{C3380CC4-5D6E-409C-BE32-E72D297353CC}">
              <c16:uniqueId val="{00000000-6EEB-4415-8489-907E6300A028}"/>
            </c:ext>
          </c:extLst>
        </c:ser>
        <c:ser>
          <c:idx val="0"/>
          <c:order val="1"/>
          <c:tx>
            <c:strRef>
              <c:f>tabel_consumer!$AF$2</c:f>
              <c:strCache>
                <c:ptCount val="1"/>
                <c:pt idx="0">
                  <c:v>Moyenne
2003 - 2024</c:v>
                </c:pt>
              </c:strCache>
            </c:strRef>
          </c:tx>
          <c:spPr>
            <a:ln w="12700">
              <a:solidFill>
                <a:schemeClr val="accent1"/>
              </a:solidFill>
              <a:prstDash val="sysDash"/>
              <a:round/>
            </a:ln>
          </c:spPr>
          <c:marker>
            <c:symbol val="none"/>
          </c:marker>
          <c:dLbls>
            <c:dLbl>
              <c:idx val="190"/>
              <c:layout>
                <c:manualLayout>
                  <c:x val="-0.10285791643861948"/>
                  <c:y val="0"/>
                </c:manualLayout>
              </c:layout>
              <c:spPr>
                <a:noFill/>
                <a:ln>
                  <a:noFill/>
                </a:ln>
                <a:effectLst/>
              </c:spPr>
              <c:txPr>
                <a:bodyPr vertOverflow="clip" horzOverflow="clip" wrap="none" lIns="38100" tIns="19050" rIns="38100" bIns="19050" anchor="ctr">
                  <a:spAutoFit/>
                </a:bodyPr>
                <a:lstStyle/>
                <a:p>
                  <a:pPr>
                    <a:defRPr sz="900" i="1">
                      <a:solidFill>
                        <a:schemeClr val="accent1"/>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EEB-4415-8489-907E6300A028}"/>
                </c:ext>
              </c:extLst>
            </c:dLbl>
            <c:spPr>
              <a:noFill/>
              <a:ln>
                <a:noFill/>
              </a:ln>
              <a:effectLst/>
            </c:spPr>
            <c:txPr>
              <a:bodyPr vertOverflow="clip" horzOverflow="clip" wrap="square" lIns="38100" tIns="19050" rIns="38100" bIns="19050" anchor="ctr">
                <a:spAutoFit/>
              </a:bodyPr>
              <a:lstStyle/>
              <a:p>
                <a:pPr>
                  <a:defRPr i="1"/>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tabel_consumer!$AF$7:$AF$294</c:f>
              <c:numCache>
                <c:formatCode>0</c:formatCode>
                <c:ptCount val="288"/>
                <c:pt idx="0">
                  <c:v>-15.827762728206755</c:v>
                </c:pt>
                <c:pt idx="1">
                  <c:v>-15.827762728206755</c:v>
                </c:pt>
                <c:pt idx="2">
                  <c:v>-15.827762728206755</c:v>
                </c:pt>
                <c:pt idx="3">
                  <c:v>-15.827762728206755</c:v>
                </c:pt>
                <c:pt idx="4">
                  <c:v>-15.827762728206755</c:v>
                </c:pt>
                <c:pt idx="5">
                  <c:v>-15.827762728206755</c:v>
                </c:pt>
                <c:pt idx="6">
                  <c:v>-15.827762728206755</c:v>
                </c:pt>
                <c:pt idx="7">
                  <c:v>-15.827762728206755</c:v>
                </c:pt>
                <c:pt idx="8">
                  <c:v>-15.827762728206755</c:v>
                </c:pt>
                <c:pt idx="9">
                  <c:v>-15.827762728206755</c:v>
                </c:pt>
                <c:pt idx="10">
                  <c:v>-15.827762728206755</c:v>
                </c:pt>
                <c:pt idx="11">
                  <c:v>-15.827762728206755</c:v>
                </c:pt>
                <c:pt idx="12">
                  <c:v>-15.827762728206755</c:v>
                </c:pt>
                <c:pt idx="13">
                  <c:v>-15.827762728206755</c:v>
                </c:pt>
                <c:pt idx="14">
                  <c:v>-15.827762728206755</c:v>
                </c:pt>
                <c:pt idx="15">
                  <c:v>-15.827762728206755</c:v>
                </c:pt>
                <c:pt idx="16">
                  <c:v>-15.827762728206755</c:v>
                </c:pt>
                <c:pt idx="17">
                  <c:v>-15.827762728206755</c:v>
                </c:pt>
                <c:pt idx="18">
                  <c:v>-15.827762728206755</c:v>
                </c:pt>
                <c:pt idx="19">
                  <c:v>-15.827762728206755</c:v>
                </c:pt>
                <c:pt idx="20">
                  <c:v>-15.827762728206755</c:v>
                </c:pt>
                <c:pt idx="21">
                  <c:v>-15.827762728206755</c:v>
                </c:pt>
                <c:pt idx="22">
                  <c:v>-15.827762728206755</c:v>
                </c:pt>
                <c:pt idx="23">
                  <c:v>-15.827762728206755</c:v>
                </c:pt>
                <c:pt idx="24">
                  <c:v>-15.827762728206755</c:v>
                </c:pt>
                <c:pt idx="25">
                  <c:v>-15.827762728206755</c:v>
                </c:pt>
                <c:pt idx="26">
                  <c:v>-15.827762728206755</c:v>
                </c:pt>
                <c:pt idx="27">
                  <c:v>-15.827762728206755</c:v>
                </c:pt>
                <c:pt idx="28">
                  <c:v>-15.827762728206755</c:v>
                </c:pt>
                <c:pt idx="29">
                  <c:v>-15.827762728206755</c:v>
                </c:pt>
                <c:pt idx="30">
                  <c:v>-15.827762728206755</c:v>
                </c:pt>
                <c:pt idx="31">
                  <c:v>-15.827762728206755</c:v>
                </c:pt>
                <c:pt idx="32">
                  <c:v>-15.827762728206755</c:v>
                </c:pt>
                <c:pt idx="33">
                  <c:v>-15.827762728206755</c:v>
                </c:pt>
                <c:pt idx="34">
                  <c:v>-15.827762728206755</c:v>
                </c:pt>
                <c:pt idx="35">
                  <c:v>-15.827762728206755</c:v>
                </c:pt>
                <c:pt idx="36">
                  <c:v>-15.827762728206755</c:v>
                </c:pt>
                <c:pt idx="37">
                  <c:v>-15.827762728206755</c:v>
                </c:pt>
                <c:pt idx="38">
                  <c:v>-15.827762728206755</c:v>
                </c:pt>
                <c:pt idx="39">
                  <c:v>-15.827762728206755</c:v>
                </c:pt>
                <c:pt idx="40">
                  <c:v>-15.827762728206755</c:v>
                </c:pt>
                <c:pt idx="41">
                  <c:v>-15.827762728206755</c:v>
                </c:pt>
                <c:pt idx="42">
                  <c:v>-15.827762728206755</c:v>
                </c:pt>
                <c:pt idx="43">
                  <c:v>-15.827762728206755</c:v>
                </c:pt>
                <c:pt idx="44">
                  <c:v>-15.827762728206755</c:v>
                </c:pt>
                <c:pt idx="45">
                  <c:v>-15.827762728206755</c:v>
                </c:pt>
                <c:pt idx="46">
                  <c:v>-15.827762728206755</c:v>
                </c:pt>
                <c:pt idx="47">
                  <c:v>-15.827762728206755</c:v>
                </c:pt>
                <c:pt idx="48">
                  <c:v>-15.827762728206755</c:v>
                </c:pt>
                <c:pt idx="49">
                  <c:v>-15.827762728206755</c:v>
                </c:pt>
                <c:pt idx="50">
                  <c:v>-15.827762728206755</c:v>
                </c:pt>
                <c:pt idx="51">
                  <c:v>-15.827762728206755</c:v>
                </c:pt>
                <c:pt idx="52">
                  <c:v>-15.827762728206755</c:v>
                </c:pt>
                <c:pt idx="53">
                  <c:v>-15.827762728206755</c:v>
                </c:pt>
                <c:pt idx="54">
                  <c:v>-15.827762728206755</c:v>
                </c:pt>
                <c:pt idx="55">
                  <c:v>-15.827762728206755</c:v>
                </c:pt>
                <c:pt idx="56">
                  <c:v>-15.827762728206755</c:v>
                </c:pt>
                <c:pt idx="57">
                  <c:v>-15.827762728206755</c:v>
                </c:pt>
                <c:pt idx="58">
                  <c:v>-15.827762728206755</c:v>
                </c:pt>
                <c:pt idx="59">
                  <c:v>-15.827762728206755</c:v>
                </c:pt>
                <c:pt idx="60">
                  <c:v>-15.827762728206755</c:v>
                </c:pt>
                <c:pt idx="61">
                  <c:v>-15.827762728206755</c:v>
                </c:pt>
                <c:pt idx="62">
                  <c:v>-15.827762728206755</c:v>
                </c:pt>
                <c:pt idx="63">
                  <c:v>-15.827762728206755</c:v>
                </c:pt>
                <c:pt idx="64">
                  <c:v>-15.827762728206755</c:v>
                </c:pt>
                <c:pt idx="65">
                  <c:v>-15.827762728206755</c:v>
                </c:pt>
                <c:pt idx="66">
                  <c:v>-15.827762728206755</c:v>
                </c:pt>
                <c:pt idx="67">
                  <c:v>-15.827762728206755</c:v>
                </c:pt>
                <c:pt idx="68">
                  <c:v>-15.827762728206755</c:v>
                </c:pt>
                <c:pt idx="69">
                  <c:v>-15.827762728206755</c:v>
                </c:pt>
                <c:pt idx="70">
                  <c:v>-15.827762728206755</c:v>
                </c:pt>
                <c:pt idx="71">
                  <c:v>-15.827762728206755</c:v>
                </c:pt>
                <c:pt idx="72">
                  <c:v>-15.827762728206755</c:v>
                </c:pt>
                <c:pt idx="73">
                  <c:v>-15.827762728206755</c:v>
                </c:pt>
                <c:pt idx="74">
                  <c:v>-15.827762728206755</c:v>
                </c:pt>
                <c:pt idx="75">
                  <c:v>-15.827762728206755</c:v>
                </c:pt>
                <c:pt idx="76">
                  <c:v>-15.827762728206755</c:v>
                </c:pt>
                <c:pt idx="77">
                  <c:v>-15.827762728206755</c:v>
                </c:pt>
                <c:pt idx="78">
                  <c:v>-15.827762728206755</c:v>
                </c:pt>
                <c:pt idx="79">
                  <c:v>-15.827762728206755</c:v>
                </c:pt>
                <c:pt idx="80">
                  <c:v>-15.827762728206755</c:v>
                </c:pt>
                <c:pt idx="81">
                  <c:v>-15.827762728206755</c:v>
                </c:pt>
                <c:pt idx="82">
                  <c:v>-15.827762728206755</c:v>
                </c:pt>
                <c:pt idx="83">
                  <c:v>-15.827762728206755</c:v>
                </c:pt>
                <c:pt idx="84">
                  <c:v>-15.827762728206755</c:v>
                </c:pt>
                <c:pt idx="85">
                  <c:v>-15.827762728206755</c:v>
                </c:pt>
                <c:pt idx="86">
                  <c:v>-15.827762728206755</c:v>
                </c:pt>
                <c:pt idx="87">
                  <c:v>-15.827762728206755</c:v>
                </c:pt>
                <c:pt idx="88">
                  <c:v>-15.827762728206755</c:v>
                </c:pt>
                <c:pt idx="89">
                  <c:v>-15.827762728206755</c:v>
                </c:pt>
                <c:pt idx="90">
                  <c:v>-15.827762728206755</c:v>
                </c:pt>
                <c:pt idx="91">
                  <c:v>-15.827762728206755</c:v>
                </c:pt>
                <c:pt idx="92">
                  <c:v>-15.827762728206755</c:v>
                </c:pt>
                <c:pt idx="93">
                  <c:v>-15.827762728206755</c:v>
                </c:pt>
                <c:pt idx="94">
                  <c:v>-15.827762728206755</c:v>
                </c:pt>
                <c:pt idx="95">
                  <c:v>-15.827762728206755</c:v>
                </c:pt>
                <c:pt idx="96">
                  <c:v>-15.827762728206755</c:v>
                </c:pt>
                <c:pt idx="97">
                  <c:v>-15.827762728206755</c:v>
                </c:pt>
                <c:pt idx="98">
                  <c:v>-15.827762728206755</c:v>
                </c:pt>
                <c:pt idx="99">
                  <c:v>-15.827762728206755</c:v>
                </c:pt>
                <c:pt idx="100">
                  <c:v>-15.827762728206755</c:v>
                </c:pt>
                <c:pt idx="101">
                  <c:v>-15.827762728206755</c:v>
                </c:pt>
                <c:pt idx="102">
                  <c:v>-15.827762728206755</c:v>
                </c:pt>
                <c:pt idx="103">
                  <c:v>-15.827762728206755</c:v>
                </c:pt>
                <c:pt idx="104">
                  <c:v>-15.827762728206755</c:v>
                </c:pt>
                <c:pt idx="105">
                  <c:v>-15.827762728206755</c:v>
                </c:pt>
                <c:pt idx="106">
                  <c:v>-15.827762728206755</c:v>
                </c:pt>
                <c:pt idx="107">
                  <c:v>-15.827762728206755</c:v>
                </c:pt>
                <c:pt idx="108">
                  <c:v>-15.827762728206755</c:v>
                </c:pt>
                <c:pt idx="109">
                  <c:v>-15.827762728206755</c:v>
                </c:pt>
                <c:pt idx="110">
                  <c:v>-15.827762728206755</c:v>
                </c:pt>
                <c:pt idx="111">
                  <c:v>-15.827762728206755</c:v>
                </c:pt>
                <c:pt idx="112">
                  <c:v>-15.827762728206755</c:v>
                </c:pt>
                <c:pt idx="113">
                  <c:v>-15.827762728206755</c:v>
                </c:pt>
                <c:pt idx="114">
                  <c:v>-15.827762728206755</c:v>
                </c:pt>
                <c:pt idx="115">
                  <c:v>-15.827762728206755</c:v>
                </c:pt>
                <c:pt idx="116">
                  <c:v>-15.827762728206755</c:v>
                </c:pt>
                <c:pt idx="117">
                  <c:v>-15.827762728206755</c:v>
                </c:pt>
                <c:pt idx="118">
                  <c:v>-15.827762728206755</c:v>
                </c:pt>
                <c:pt idx="119">
                  <c:v>-15.827762728206755</c:v>
                </c:pt>
                <c:pt idx="120">
                  <c:v>-15.827762728206755</c:v>
                </c:pt>
                <c:pt idx="121">
                  <c:v>-15.827762728206755</c:v>
                </c:pt>
                <c:pt idx="122">
                  <c:v>-15.827762728206755</c:v>
                </c:pt>
                <c:pt idx="123">
                  <c:v>-15.827762728206755</c:v>
                </c:pt>
                <c:pt idx="124">
                  <c:v>-15.827762728206755</c:v>
                </c:pt>
                <c:pt idx="125">
                  <c:v>-15.827762728206755</c:v>
                </c:pt>
                <c:pt idx="126">
                  <c:v>-15.827762728206755</c:v>
                </c:pt>
                <c:pt idx="127">
                  <c:v>-15.827762728206755</c:v>
                </c:pt>
                <c:pt idx="128">
                  <c:v>-15.827762728206755</c:v>
                </c:pt>
                <c:pt idx="129">
                  <c:v>-15.827762728206755</c:v>
                </c:pt>
                <c:pt idx="130">
                  <c:v>-15.827762728206755</c:v>
                </c:pt>
                <c:pt idx="131">
                  <c:v>-15.827762728206755</c:v>
                </c:pt>
                <c:pt idx="132">
                  <c:v>-15.827762728206755</c:v>
                </c:pt>
                <c:pt idx="133">
                  <c:v>-15.827762728206755</c:v>
                </c:pt>
                <c:pt idx="134">
                  <c:v>-15.827762728206755</c:v>
                </c:pt>
                <c:pt idx="135">
                  <c:v>-15.827762728206755</c:v>
                </c:pt>
                <c:pt idx="136">
                  <c:v>-15.827762728206755</c:v>
                </c:pt>
                <c:pt idx="137">
                  <c:v>-15.827762728206755</c:v>
                </c:pt>
                <c:pt idx="138">
                  <c:v>-15.827762728206755</c:v>
                </c:pt>
                <c:pt idx="139">
                  <c:v>-15.827762728206755</c:v>
                </c:pt>
                <c:pt idx="140">
                  <c:v>-15.827762728206755</c:v>
                </c:pt>
                <c:pt idx="141">
                  <c:v>-15.827762728206755</c:v>
                </c:pt>
                <c:pt idx="142">
                  <c:v>-15.827762728206755</c:v>
                </c:pt>
                <c:pt idx="143">
                  <c:v>-15.827762728206755</c:v>
                </c:pt>
                <c:pt idx="144">
                  <c:v>-15.827762728206755</c:v>
                </c:pt>
                <c:pt idx="145">
                  <c:v>-15.827762728206755</c:v>
                </c:pt>
                <c:pt idx="146">
                  <c:v>-15.827762728206755</c:v>
                </c:pt>
                <c:pt idx="147">
                  <c:v>-15.827762728206755</c:v>
                </c:pt>
                <c:pt idx="148">
                  <c:v>-15.827762728206755</c:v>
                </c:pt>
                <c:pt idx="149">
                  <c:v>-15.827762728206755</c:v>
                </c:pt>
                <c:pt idx="150">
                  <c:v>-15.827762728206755</c:v>
                </c:pt>
                <c:pt idx="151">
                  <c:v>-15.827762728206755</c:v>
                </c:pt>
                <c:pt idx="152">
                  <c:v>-15.827762728206755</c:v>
                </c:pt>
                <c:pt idx="153">
                  <c:v>-15.827762728206755</c:v>
                </c:pt>
                <c:pt idx="154">
                  <c:v>-15.827762728206755</c:v>
                </c:pt>
                <c:pt idx="155">
                  <c:v>-15.827762728206755</c:v>
                </c:pt>
                <c:pt idx="156">
                  <c:v>-15.827762728206755</c:v>
                </c:pt>
                <c:pt idx="157">
                  <c:v>-15.827762728206755</c:v>
                </c:pt>
                <c:pt idx="158">
                  <c:v>-15.827762728206755</c:v>
                </c:pt>
                <c:pt idx="159">
                  <c:v>-15.827762728206755</c:v>
                </c:pt>
                <c:pt idx="160">
                  <c:v>-15.827762728206755</c:v>
                </c:pt>
                <c:pt idx="161">
                  <c:v>-15.827762728206755</c:v>
                </c:pt>
                <c:pt idx="162">
                  <c:v>-15.827762728206755</c:v>
                </c:pt>
                <c:pt idx="163">
                  <c:v>-15.827762728206755</c:v>
                </c:pt>
                <c:pt idx="164">
                  <c:v>-15.827762728206755</c:v>
                </c:pt>
                <c:pt idx="165">
                  <c:v>-15.827762728206755</c:v>
                </c:pt>
                <c:pt idx="166">
                  <c:v>-15.827762728206755</c:v>
                </c:pt>
                <c:pt idx="167">
                  <c:v>-15.827762728206755</c:v>
                </c:pt>
                <c:pt idx="168">
                  <c:v>-15.827762728206755</c:v>
                </c:pt>
                <c:pt idx="169">
                  <c:v>-15.827762728206755</c:v>
                </c:pt>
                <c:pt idx="170">
                  <c:v>-15.827762728206755</c:v>
                </c:pt>
                <c:pt idx="171">
                  <c:v>-15.827762728206755</c:v>
                </c:pt>
                <c:pt idx="172">
                  <c:v>-15.827762728206755</c:v>
                </c:pt>
                <c:pt idx="173">
                  <c:v>-15.827762728206755</c:v>
                </c:pt>
                <c:pt idx="174">
                  <c:v>-15.827762728206755</c:v>
                </c:pt>
                <c:pt idx="175">
                  <c:v>-15.827762728206755</c:v>
                </c:pt>
                <c:pt idx="176">
                  <c:v>-15.827762728206755</c:v>
                </c:pt>
                <c:pt idx="177">
                  <c:v>-15.827762728206755</c:v>
                </c:pt>
                <c:pt idx="178">
                  <c:v>-15.827762728206755</c:v>
                </c:pt>
                <c:pt idx="179">
                  <c:v>-15.827762728206755</c:v>
                </c:pt>
                <c:pt idx="180">
                  <c:v>-15.827762728206755</c:v>
                </c:pt>
                <c:pt idx="181">
                  <c:v>-15.827762728206755</c:v>
                </c:pt>
                <c:pt idx="182">
                  <c:v>-15.827762728206755</c:v>
                </c:pt>
                <c:pt idx="183">
                  <c:v>-15.827762728206755</c:v>
                </c:pt>
                <c:pt idx="184">
                  <c:v>-15.827762728206755</c:v>
                </c:pt>
                <c:pt idx="185">
                  <c:v>-15.827762728206755</c:v>
                </c:pt>
                <c:pt idx="186">
                  <c:v>-15.827762728206755</c:v>
                </c:pt>
                <c:pt idx="187">
                  <c:v>-15.827762728206755</c:v>
                </c:pt>
                <c:pt idx="188">
                  <c:v>-15.827762728206755</c:v>
                </c:pt>
                <c:pt idx="189">
                  <c:v>-15.827762728206755</c:v>
                </c:pt>
                <c:pt idx="190">
                  <c:v>-15.827762728206755</c:v>
                </c:pt>
                <c:pt idx="191">
                  <c:v>-15.827762728206755</c:v>
                </c:pt>
                <c:pt idx="192">
                  <c:v>-15.827762728206755</c:v>
                </c:pt>
                <c:pt idx="193">
                  <c:v>-15.827762728206755</c:v>
                </c:pt>
                <c:pt idx="194">
                  <c:v>-15.827762728206755</c:v>
                </c:pt>
                <c:pt idx="195">
                  <c:v>-15.827762728206755</c:v>
                </c:pt>
                <c:pt idx="196">
                  <c:v>-15.827762728206755</c:v>
                </c:pt>
                <c:pt idx="197">
                  <c:v>-15.827762728206755</c:v>
                </c:pt>
                <c:pt idx="198">
                  <c:v>-15.827762728206755</c:v>
                </c:pt>
                <c:pt idx="199">
                  <c:v>-15.827762728206755</c:v>
                </c:pt>
                <c:pt idx="200">
                  <c:v>-15.827762728206755</c:v>
                </c:pt>
                <c:pt idx="201">
                  <c:v>-15.827762728206755</c:v>
                </c:pt>
                <c:pt idx="202">
                  <c:v>-15.827762728206755</c:v>
                </c:pt>
                <c:pt idx="203">
                  <c:v>-15.827762728206755</c:v>
                </c:pt>
                <c:pt idx="204">
                  <c:v>-15.827762728206755</c:v>
                </c:pt>
                <c:pt idx="205">
                  <c:v>-15.827762728206755</c:v>
                </c:pt>
                <c:pt idx="206">
                  <c:v>-15.827762728206755</c:v>
                </c:pt>
                <c:pt idx="207">
                  <c:v>-15.827762728206755</c:v>
                </c:pt>
                <c:pt idx="208">
                  <c:v>-15.827762728206755</c:v>
                </c:pt>
                <c:pt idx="209">
                  <c:v>-15.827762728206755</c:v>
                </c:pt>
                <c:pt idx="210">
                  <c:v>-15.827762728206755</c:v>
                </c:pt>
                <c:pt idx="211">
                  <c:v>-15.827762728206755</c:v>
                </c:pt>
                <c:pt idx="212">
                  <c:v>-15.827762728206755</c:v>
                </c:pt>
                <c:pt idx="213">
                  <c:v>-15.827762728206755</c:v>
                </c:pt>
                <c:pt idx="214">
                  <c:v>-15.827762728206755</c:v>
                </c:pt>
                <c:pt idx="215">
                  <c:v>-15.827762728206755</c:v>
                </c:pt>
                <c:pt idx="216">
                  <c:v>-15.827762728206755</c:v>
                </c:pt>
                <c:pt idx="217">
                  <c:v>-15.827762728206755</c:v>
                </c:pt>
                <c:pt idx="218">
                  <c:v>-15.827762728206755</c:v>
                </c:pt>
                <c:pt idx="219">
                  <c:v>-15.827762728206755</c:v>
                </c:pt>
                <c:pt idx="220">
                  <c:v>-15.827762728206755</c:v>
                </c:pt>
                <c:pt idx="221">
                  <c:v>-15.827762728206755</c:v>
                </c:pt>
                <c:pt idx="222">
                  <c:v>-15.827762728206755</c:v>
                </c:pt>
                <c:pt idx="223">
                  <c:v>-15.827762728206755</c:v>
                </c:pt>
                <c:pt idx="224">
                  <c:v>-15.827762728206755</c:v>
                </c:pt>
                <c:pt idx="225">
                  <c:v>-15.827762728206755</c:v>
                </c:pt>
                <c:pt idx="226">
                  <c:v>-15.827762728206755</c:v>
                </c:pt>
                <c:pt idx="227">
                  <c:v>-15.827762728206755</c:v>
                </c:pt>
                <c:pt idx="228">
                  <c:v>-15.827762728206755</c:v>
                </c:pt>
                <c:pt idx="229">
                  <c:v>-15.827762728206755</c:v>
                </c:pt>
                <c:pt idx="230">
                  <c:v>-15.827762728206755</c:v>
                </c:pt>
                <c:pt idx="231">
                  <c:v>-15.827762728206755</c:v>
                </c:pt>
                <c:pt idx="232">
                  <c:v>-15.827762728206755</c:v>
                </c:pt>
                <c:pt idx="233">
                  <c:v>-15.827762728206755</c:v>
                </c:pt>
                <c:pt idx="234">
                  <c:v>-15.827762728206755</c:v>
                </c:pt>
                <c:pt idx="235">
                  <c:v>-15.827762728206755</c:v>
                </c:pt>
                <c:pt idx="236">
                  <c:v>-15.827762728206755</c:v>
                </c:pt>
                <c:pt idx="237">
                  <c:v>-15.827762728206755</c:v>
                </c:pt>
                <c:pt idx="238">
                  <c:v>-15.827762728206755</c:v>
                </c:pt>
                <c:pt idx="239">
                  <c:v>-15.827762728206755</c:v>
                </c:pt>
                <c:pt idx="240">
                  <c:v>-15.827762728206755</c:v>
                </c:pt>
                <c:pt idx="241">
                  <c:v>-15.827762728206755</c:v>
                </c:pt>
                <c:pt idx="242">
                  <c:v>-15.827762728206755</c:v>
                </c:pt>
                <c:pt idx="243">
                  <c:v>-15.827762728206755</c:v>
                </c:pt>
                <c:pt idx="244">
                  <c:v>-15.827762728206755</c:v>
                </c:pt>
                <c:pt idx="245">
                  <c:v>-15.827762728206755</c:v>
                </c:pt>
                <c:pt idx="246">
                  <c:v>-15.827762728206755</c:v>
                </c:pt>
                <c:pt idx="247">
                  <c:v>-15.827762728206755</c:v>
                </c:pt>
                <c:pt idx="248">
                  <c:v>-15.827762728206755</c:v>
                </c:pt>
                <c:pt idx="249">
                  <c:v>-15.827762728206755</c:v>
                </c:pt>
                <c:pt idx="250">
                  <c:v>-15.827762728206755</c:v>
                </c:pt>
                <c:pt idx="251">
                  <c:v>-15.827762728206755</c:v>
                </c:pt>
                <c:pt idx="252">
                  <c:v>-15.827762728206755</c:v>
                </c:pt>
                <c:pt idx="253">
                  <c:v>-15.827762728206755</c:v>
                </c:pt>
                <c:pt idx="254">
                  <c:v>-15.827762728206755</c:v>
                </c:pt>
                <c:pt idx="255">
                  <c:v>-15.827762728206755</c:v>
                </c:pt>
                <c:pt idx="256">
                  <c:v>-15.827762728206755</c:v>
                </c:pt>
                <c:pt idx="257">
                  <c:v>-15.827762728206755</c:v>
                </c:pt>
                <c:pt idx="258">
                  <c:v>-15.827762728206755</c:v>
                </c:pt>
                <c:pt idx="259">
                  <c:v>-15.827762728206755</c:v>
                </c:pt>
                <c:pt idx="260">
                  <c:v>-15.827762728206755</c:v>
                </c:pt>
                <c:pt idx="261">
                  <c:v>-15.827762728206755</c:v>
                </c:pt>
                <c:pt idx="262">
                  <c:v>-15.827762728206755</c:v>
                </c:pt>
                <c:pt idx="263">
                  <c:v>-15.827762728206755</c:v>
                </c:pt>
                <c:pt idx="264">
                  <c:v>-15.827762728206755</c:v>
                </c:pt>
                <c:pt idx="265">
                  <c:v>-15.827762728206755</c:v>
                </c:pt>
                <c:pt idx="266">
                  <c:v>-15.827762728206755</c:v>
                </c:pt>
                <c:pt idx="267">
                  <c:v>-15.827762728206755</c:v>
                </c:pt>
                <c:pt idx="268">
                  <c:v>-15.827762728206755</c:v>
                </c:pt>
                <c:pt idx="269">
                  <c:v>-15.827762728206755</c:v>
                </c:pt>
                <c:pt idx="270">
                  <c:v>-15.827762728206755</c:v>
                </c:pt>
                <c:pt idx="271">
                  <c:v>-15.827762728206755</c:v>
                </c:pt>
                <c:pt idx="272">
                  <c:v>-15.827762728206755</c:v>
                </c:pt>
                <c:pt idx="273">
                  <c:v>-15.827762728206755</c:v>
                </c:pt>
                <c:pt idx="274">
                  <c:v>-15.827762728206755</c:v>
                </c:pt>
                <c:pt idx="275">
                  <c:v>-15.827762728206755</c:v>
                </c:pt>
              </c:numCache>
            </c:numRef>
          </c:val>
          <c:smooth val="0"/>
          <c:extLst>
            <c:ext xmlns:c16="http://schemas.microsoft.com/office/drawing/2014/chart" uri="{C3380CC4-5D6E-409C-BE32-E72D297353CC}">
              <c16:uniqueId val="{00000002-6EEB-4415-8489-907E6300A028}"/>
            </c:ext>
          </c:extLst>
        </c:ser>
        <c:dLbls>
          <c:showLegendKey val="0"/>
          <c:showVal val="0"/>
          <c:showCatName val="0"/>
          <c:showSerName val="0"/>
          <c:showPercent val="0"/>
          <c:showBubbleSize val="0"/>
        </c:dLbls>
        <c:smooth val="0"/>
        <c:axId val="-829220144"/>
        <c:axId val="-829223952"/>
      </c:lineChart>
      <c:dateAx>
        <c:axId val="-829220144"/>
        <c:scaling>
          <c:orientation val="minMax"/>
          <c:max val="45981"/>
          <c:min val="42389"/>
        </c:scaling>
        <c:delete val="0"/>
        <c:axPos val="b"/>
        <c:majorGridlines>
          <c:spPr>
            <a:ln w="3172">
              <a:solidFill>
                <a:srgbClr val="000000"/>
              </a:solidFill>
              <a:prstDash val="solid"/>
              <a:round/>
            </a:ln>
          </c:spPr>
        </c:majorGridlines>
        <c:numFmt formatCode="yyyy\.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3952"/>
        <c:crosses val="autoZero"/>
        <c:auto val="1"/>
        <c:lblOffset val="100"/>
        <c:baseTimeUnit val="months"/>
        <c:majorUnit val="12"/>
        <c:majorTimeUnit val="months"/>
        <c:minorUnit val="12"/>
        <c:minorTimeUnit val="days"/>
      </c:dateAx>
      <c:valAx>
        <c:axId val="-829223952"/>
        <c:scaling>
          <c:orientation val="minMax"/>
          <c:max val="20"/>
          <c:min val="-5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20144"/>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2"/>
              </a:solidFill>
              <a:prstDash val="solid"/>
              <a:round/>
            </a:ln>
          </c:spPr>
          <c:marker>
            <c:symbol val="none"/>
          </c:marker>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tabel_consumer!$B$7:$B$294</c:f>
              <c:numCache>
                <c:formatCode>0</c:formatCode>
                <c:ptCount val="288"/>
                <c:pt idx="0">
                  <c:v>-13</c:v>
                </c:pt>
                <c:pt idx="1">
                  <c:v>-26</c:v>
                </c:pt>
                <c:pt idx="2">
                  <c:v>-28</c:v>
                </c:pt>
                <c:pt idx="3">
                  <c:v>-14</c:v>
                </c:pt>
                <c:pt idx="4">
                  <c:v>-6</c:v>
                </c:pt>
                <c:pt idx="5">
                  <c:v>-11</c:v>
                </c:pt>
                <c:pt idx="6">
                  <c:v>-6</c:v>
                </c:pt>
                <c:pt idx="7">
                  <c:v>-7</c:v>
                </c:pt>
                <c:pt idx="8">
                  <c:v>-3</c:v>
                </c:pt>
                <c:pt idx="9">
                  <c:v>-8</c:v>
                </c:pt>
                <c:pt idx="10">
                  <c:v>3</c:v>
                </c:pt>
                <c:pt idx="11">
                  <c:v>-4</c:v>
                </c:pt>
                <c:pt idx="12">
                  <c:v>-2</c:v>
                </c:pt>
                <c:pt idx="13">
                  <c:v>2</c:v>
                </c:pt>
                <c:pt idx="14">
                  <c:v>-2</c:v>
                </c:pt>
                <c:pt idx="15">
                  <c:v>-4</c:v>
                </c:pt>
                <c:pt idx="16">
                  <c:v>-7</c:v>
                </c:pt>
                <c:pt idx="17">
                  <c:v>0</c:v>
                </c:pt>
                <c:pt idx="18">
                  <c:v>-6</c:v>
                </c:pt>
                <c:pt idx="19">
                  <c:v>-3</c:v>
                </c:pt>
                <c:pt idx="20">
                  <c:v>-5</c:v>
                </c:pt>
                <c:pt idx="21">
                  <c:v>-14</c:v>
                </c:pt>
                <c:pt idx="22">
                  <c:v>-11</c:v>
                </c:pt>
                <c:pt idx="23">
                  <c:v>-5</c:v>
                </c:pt>
                <c:pt idx="24">
                  <c:v>-12</c:v>
                </c:pt>
                <c:pt idx="25">
                  <c:v>-8</c:v>
                </c:pt>
                <c:pt idx="26">
                  <c:v>-5</c:v>
                </c:pt>
                <c:pt idx="27">
                  <c:v>-14</c:v>
                </c:pt>
                <c:pt idx="28">
                  <c:v>-15</c:v>
                </c:pt>
                <c:pt idx="29">
                  <c:v>-17</c:v>
                </c:pt>
                <c:pt idx="30">
                  <c:v>-21</c:v>
                </c:pt>
                <c:pt idx="31">
                  <c:v>-18</c:v>
                </c:pt>
                <c:pt idx="32">
                  <c:v>-31</c:v>
                </c:pt>
                <c:pt idx="33">
                  <c:v>-17</c:v>
                </c:pt>
                <c:pt idx="34">
                  <c:v>-13</c:v>
                </c:pt>
                <c:pt idx="35">
                  <c:v>-11</c:v>
                </c:pt>
                <c:pt idx="36">
                  <c:v>-11</c:v>
                </c:pt>
                <c:pt idx="37">
                  <c:v>-15</c:v>
                </c:pt>
                <c:pt idx="38">
                  <c:v>-13</c:v>
                </c:pt>
                <c:pt idx="39">
                  <c:v>-15</c:v>
                </c:pt>
                <c:pt idx="40">
                  <c:v>-16</c:v>
                </c:pt>
                <c:pt idx="41">
                  <c:v>-10</c:v>
                </c:pt>
                <c:pt idx="42">
                  <c:v>-6</c:v>
                </c:pt>
                <c:pt idx="43">
                  <c:v>-12</c:v>
                </c:pt>
                <c:pt idx="44">
                  <c:v>-9</c:v>
                </c:pt>
                <c:pt idx="45">
                  <c:v>-8</c:v>
                </c:pt>
                <c:pt idx="46">
                  <c:v>-5</c:v>
                </c:pt>
                <c:pt idx="47">
                  <c:v>-15</c:v>
                </c:pt>
                <c:pt idx="48">
                  <c:v>-13</c:v>
                </c:pt>
                <c:pt idx="49">
                  <c:v>-8</c:v>
                </c:pt>
                <c:pt idx="50">
                  <c:v>-9</c:v>
                </c:pt>
                <c:pt idx="51">
                  <c:v>-4</c:v>
                </c:pt>
                <c:pt idx="52">
                  <c:v>-1</c:v>
                </c:pt>
                <c:pt idx="53">
                  <c:v>-4</c:v>
                </c:pt>
                <c:pt idx="54">
                  <c:v>-6</c:v>
                </c:pt>
                <c:pt idx="55">
                  <c:v>-16</c:v>
                </c:pt>
                <c:pt idx="56">
                  <c:v>-12</c:v>
                </c:pt>
                <c:pt idx="57">
                  <c:v>-11</c:v>
                </c:pt>
                <c:pt idx="58">
                  <c:v>-31</c:v>
                </c:pt>
                <c:pt idx="59">
                  <c:v>-23</c:v>
                </c:pt>
                <c:pt idx="60">
                  <c:v>-26</c:v>
                </c:pt>
                <c:pt idx="61">
                  <c:v>-23</c:v>
                </c:pt>
                <c:pt idx="62">
                  <c:v>-19</c:v>
                </c:pt>
                <c:pt idx="63">
                  <c:v>-26</c:v>
                </c:pt>
                <c:pt idx="64">
                  <c:v>-33</c:v>
                </c:pt>
                <c:pt idx="65">
                  <c:v>-37</c:v>
                </c:pt>
                <c:pt idx="66">
                  <c:v>-35</c:v>
                </c:pt>
                <c:pt idx="67">
                  <c:v>-24</c:v>
                </c:pt>
                <c:pt idx="68">
                  <c:v>-22</c:v>
                </c:pt>
                <c:pt idx="69">
                  <c:v>-27</c:v>
                </c:pt>
                <c:pt idx="70">
                  <c:v>-20</c:v>
                </c:pt>
                <c:pt idx="71">
                  <c:v>-26</c:v>
                </c:pt>
                <c:pt idx="72">
                  <c:v>-19</c:v>
                </c:pt>
                <c:pt idx="73">
                  <c:v>-29</c:v>
                </c:pt>
                <c:pt idx="74">
                  <c:v>-24</c:v>
                </c:pt>
                <c:pt idx="75">
                  <c:v>-21</c:v>
                </c:pt>
                <c:pt idx="76">
                  <c:v>-14</c:v>
                </c:pt>
                <c:pt idx="77">
                  <c:v>-13</c:v>
                </c:pt>
                <c:pt idx="78">
                  <c:v>-12</c:v>
                </c:pt>
                <c:pt idx="79">
                  <c:v>-4</c:v>
                </c:pt>
                <c:pt idx="80">
                  <c:v>-5</c:v>
                </c:pt>
                <c:pt idx="81">
                  <c:v>-9</c:v>
                </c:pt>
                <c:pt idx="82">
                  <c:v>0</c:v>
                </c:pt>
                <c:pt idx="83">
                  <c:v>-7</c:v>
                </c:pt>
                <c:pt idx="84">
                  <c:v>-16</c:v>
                </c:pt>
                <c:pt idx="85">
                  <c:v>-8</c:v>
                </c:pt>
                <c:pt idx="86">
                  <c:v>-5</c:v>
                </c:pt>
                <c:pt idx="87">
                  <c:v>-3</c:v>
                </c:pt>
                <c:pt idx="88">
                  <c:v>-19</c:v>
                </c:pt>
                <c:pt idx="89">
                  <c:v>-14</c:v>
                </c:pt>
                <c:pt idx="90">
                  <c:v>-4</c:v>
                </c:pt>
                <c:pt idx="91">
                  <c:v>-8</c:v>
                </c:pt>
                <c:pt idx="92">
                  <c:v>-12</c:v>
                </c:pt>
                <c:pt idx="93">
                  <c:v>-14</c:v>
                </c:pt>
                <c:pt idx="94">
                  <c:v>-9</c:v>
                </c:pt>
                <c:pt idx="95">
                  <c:v>-10</c:v>
                </c:pt>
                <c:pt idx="96">
                  <c:v>-18</c:v>
                </c:pt>
                <c:pt idx="97">
                  <c:v>-13</c:v>
                </c:pt>
                <c:pt idx="98">
                  <c:v>-16</c:v>
                </c:pt>
                <c:pt idx="99">
                  <c:v>-16</c:v>
                </c:pt>
                <c:pt idx="100">
                  <c:v>-8</c:v>
                </c:pt>
                <c:pt idx="101">
                  <c:v>-13</c:v>
                </c:pt>
                <c:pt idx="102">
                  <c:v>-18</c:v>
                </c:pt>
                <c:pt idx="103">
                  <c:v>-17</c:v>
                </c:pt>
                <c:pt idx="104">
                  <c:v>-14</c:v>
                </c:pt>
                <c:pt idx="105">
                  <c:v>-9</c:v>
                </c:pt>
                <c:pt idx="106">
                  <c:v>-22</c:v>
                </c:pt>
                <c:pt idx="107">
                  <c:v>-9</c:v>
                </c:pt>
                <c:pt idx="108">
                  <c:v>-27</c:v>
                </c:pt>
                <c:pt idx="109">
                  <c:v>-29</c:v>
                </c:pt>
                <c:pt idx="110">
                  <c:v>-14</c:v>
                </c:pt>
                <c:pt idx="111">
                  <c:v>-16</c:v>
                </c:pt>
                <c:pt idx="112">
                  <c:v>-12</c:v>
                </c:pt>
                <c:pt idx="113">
                  <c:v>-14</c:v>
                </c:pt>
                <c:pt idx="114">
                  <c:v>-8</c:v>
                </c:pt>
                <c:pt idx="115">
                  <c:v>-12</c:v>
                </c:pt>
                <c:pt idx="116">
                  <c:v>-11</c:v>
                </c:pt>
                <c:pt idx="117">
                  <c:v>-18</c:v>
                </c:pt>
                <c:pt idx="118">
                  <c:v>-30.797983741483897</c:v>
                </c:pt>
                <c:pt idx="119">
                  <c:v>-24.497825247070654</c:v>
                </c:pt>
                <c:pt idx="120">
                  <c:v>-18.260144862279716</c:v>
                </c:pt>
                <c:pt idx="121">
                  <c:v>-15.72299995170917</c:v>
                </c:pt>
                <c:pt idx="122">
                  <c:v>-26.028787762978187</c:v>
                </c:pt>
                <c:pt idx="123">
                  <c:v>-23.475439223899407</c:v>
                </c:pt>
                <c:pt idx="124">
                  <c:v>-19.779772097624353</c:v>
                </c:pt>
                <c:pt idx="125">
                  <c:v>-20.359807456214568</c:v>
                </c:pt>
                <c:pt idx="126">
                  <c:v>-13.172174703814129</c:v>
                </c:pt>
                <c:pt idx="127">
                  <c:v>-10.668754163784932</c:v>
                </c:pt>
                <c:pt idx="128">
                  <c:v>-2.8653696473290524</c:v>
                </c:pt>
                <c:pt idx="129">
                  <c:v>-1.8845213090125261</c:v>
                </c:pt>
                <c:pt idx="130">
                  <c:v>0.30126220310402241</c:v>
                </c:pt>
                <c:pt idx="131">
                  <c:v>0.5626732956239775</c:v>
                </c:pt>
                <c:pt idx="132">
                  <c:v>3.1261155556324036</c:v>
                </c:pt>
                <c:pt idx="133">
                  <c:v>-0.39631063458258842</c:v>
                </c:pt>
                <c:pt idx="134">
                  <c:v>3.3060425059171057</c:v>
                </c:pt>
                <c:pt idx="135">
                  <c:v>-3.9524964417686066</c:v>
                </c:pt>
                <c:pt idx="136">
                  <c:v>-4.4484521288816028</c:v>
                </c:pt>
                <c:pt idx="137">
                  <c:v>-7.6395449840228018</c:v>
                </c:pt>
                <c:pt idx="138">
                  <c:v>-10.008428811799956</c:v>
                </c:pt>
                <c:pt idx="139">
                  <c:v>-14.556398396330334</c:v>
                </c:pt>
                <c:pt idx="140">
                  <c:v>-15.876287344608649</c:v>
                </c:pt>
                <c:pt idx="141">
                  <c:v>-20.004002574043831</c:v>
                </c:pt>
                <c:pt idx="142">
                  <c:v>-24.734015411446613</c:v>
                </c:pt>
                <c:pt idx="143">
                  <c:v>-24.673250600091333</c:v>
                </c:pt>
                <c:pt idx="144">
                  <c:v>-17.353105361910664</c:v>
                </c:pt>
                <c:pt idx="145">
                  <c:v>-10.357287385907187</c:v>
                </c:pt>
                <c:pt idx="146">
                  <c:v>-13.008585043966498</c:v>
                </c:pt>
                <c:pt idx="147">
                  <c:v>-15.558652799307334</c:v>
                </c:pt>
                <c:pt idx="148">
                  <c:v>-9.4430142439283813</c:v>
                </c:pt>
                <c:pt idx="149">
                  <c:v>-8.4808212205117712</c:v>
                </c:pt>
                <c:pt idx="150">
                  <c:v>-13.509119401025767</c:v>
                </c:pt>
                <c:pt idx="151">
                  <c:v>-12.413861841824527</c:v>
                </c:pt>
                <c:pt idx="152">
                  <c:v>-18.493153333456331</c:v>
                </c:pt>
                <c:pt idx="153">
                  <c:v>-15.086256532043441</c:v>
                </c:pt>
                <c:pt idx="154">
                  <c:v>-9.8798927062734183</c:v>
                </c:pt>
                <c:pt idx="155">
                  <c:v>-9.2748991256036835</c:v>
                </c:pt>
                <c:pt idx="156">
                  <c:v>-9.8905873870398189</c:v>
                </c:pt>
                <c:pt idx="157">
                  <c:v>-13.191195993885314</c:v>
                </c:pt>
                <c:pt idx="158">
                  <c:v>-15.274726070158151</c:v>
                </c:pt>
                <c:pt idx="159">
                  <c:v>-22.018359329028598</c:v>
                </c:pt>
                <c:pt idx="160">
                  <c:v>-19.091328348838349</c:v>
                </c:pt>
                <c:pt idx="161">
                  <c:v>-24.85146002458217</c:v>
                </c:pt>
                <c:pt idx="162">
                  <c:v>-15.986583117616293</c:v>
                </c:pt>
                <c:pt idx="163">
                  <c:v>-17.674244044183251</c:v>
                </c:pt>
                <c:pt idx="164">
                  <c:v>-20.521836043096709</c:v>
                </c:pt>
                <c:pt idx="165">
                  <c:v>-27.609955124978431</c:v>
                </c:pt>
                <c:pt idx="166">
                  <c:v>-16.825866425997461</c:v>
                </c:pt>
                <c:pt idx="167">
                  <c:v>-22.38116628378328</c:v>
                </c:pt>
                <c:pt idx="168">
                  <c:v>-16.052938173135875</c:v>
                </c:pt>
                <c:pt idx="169">
                  <c:v>-15.728499732859026</c:v>
                </c:pt>
                <c:pt idx="170">
                  <c:v>-13.787251731012171</c:v>
                </c:pt>
                <c:pt idx="171">
                  <c:v>-11.514872764097886</c:v>
                </c:pt>
                <c:pt idx="172">
                  <c:v>-9.3728211306349358</c:v>
                </c:pt>
                <c:pt idx="173">
                  <c:v>-9.4967551643843748</c:v>
                </c:pt>
                <c:pt idx="174">
                  <c:v>-9.253128084261693</c:v>
                </c:pt>
                <c:pt idx="175">
                  <c:v>-7.7478779898776766</c:v>
                </c:pt>
                <c:pt idx="176">
                  <c:v>-3.8785361987124585</c:v>
                </c:pt>
                <c:pt idx="177">
                  <c:v>-3.0849891706729351</c:v>
                </c:pt>
                <c:pt idx="178">
                  <c:v>-3.8462953109001381</c:v>
                </c:pt>
                <c:pt idx="179">
                  <c:v>-5.1137015918522337</c:v>
                </c:pt>
                <c:pt idx="180">
                  <c:v>-6.6731858179124464</c:v>
                </c:pt>
                <c:pt idx="181">
                  <c:v>-3.4738829764444006</c:v>
                </c:pt>
                <c:pt idx="182">
                  <c:v>-2.0148165038885937</c:v>
                </c:pt>
                <c:pt idx="183">
                  <c:v>-6.6088711437118226</c:v>
                </c:pt>
                <c:pt idx="184">
                  <c:v>-6.0536772592730257</c:v>
                </c:pt>
                <c:pt idx="185">
                  <c:v>-12.830312873390955</c:v>
                </c:pt>
                <c:pt idx="186">
                  <c:v>-7.275136907745491</c:v>
                </c:pt>
                <c:pt idx="187">
                  <c:v>-15.205869884740396</c:v>
                </c:pt>
                <c:pt idx="188">
                  <c:v>-9.8288711596139287</c:v>
                </c:pt>
                <c:pt idx="189">
                  <c:v>-9.1482646883857068</c:v>
                </c:pt>
                <c:pt idx="190">
                  <c:v>-19.75</c:v>
                </c:pt>
                <c:pt idx="191">
                  <c:v>-22.333690461261199</c:v>
                </c:pt>
                <c:pt idx="192">
                  <c:v>-19.46875580460755</c:v>
                </c:pt>
                <c:pt idx="193">
                  <c:v>-16.99653235371321</c:v>
                </c:pt>
                <c:pt idx="194">
                  <c:v>-19.642857242299858</c:v>
                </c:pt>
                <c:pt idx="195">
                  <c:v>-20.052688909675069</c:v>
                </c:pt>
                <c:pt idx="196">
                  <c:v>-13.600951296867958</c:v>
                </c:pt>
                <c:pt idx="197">
                  <c:v>-19.968262493054063</c:v>
                </c:pt>
                <c:pt idx="198">
                  <c:v>-17.879570640580589</c:v>
                </c:pt>
                <c:pt idx="199">
                  <c:v>-26.430688741115038</c:v>
                </c:pt>
                <c:pt idx="200">
                  <c:v>-18.782553441838246</c:v>
                </c:pt>
                <c:pt idx="201">
                  <c:v>-16.181623743184115</c:v>
                </c:pt>
                <c:pt idx="202">
                  <c:v>-21.46</c:v>
                </c:pt>
                <c:pt idx="203">
                  <c:v>-19.746400391570827</c:v>
                </c:pt>
                <c:pt idx="204">
                  <c:v>-21.029134722947937</c:v>
                </c:pt>
                <c:pt idx="205">
                  <c:v>-26.820301198593668</c:v>
                </c:pt>
                <c:pt idx="206">
                  <c:v>-39.462039985304635</c:v>
                </c:pt>
                <c:pt idx="207">
                  <c:v>-55.82</c:v>
                </c:pt>
                <c:pt idx="208">
                  <c:v>-38.42</c:v>
                </c:pt>
                <c:pt idx="209">
                  <c:v>-24.96</c:v>
                </c:pt>
                <c:pt idx="210">
                  <c:v>-35.409999999999997</c:v>
                </c:pt>
                <c:pt idx="211">
                  <c:v>-40.354406117205514</c:v>
                </c:pt>
                <c:pt idx="212">
                  <c:v>-35.140566303575667</c:v>
                </c:pt>
                <c:pt idx="213">
                  <c:v>-34.26</c:v>
                </c:pt>
                <c:pt idx="214">
                  <c:v>-34.61</c:v>
                </c:pt>
                <c:pt idx="215">
                  <c:v>-19.486327509733531</c:v>
                </c:pt>
                <c:pt idx="216">
                  <c:v>-21.519284566007371</c:v>
                </c:pt>
                <c:pt idx="217">
                  <c:v>-19.38</c:v>
                </c:pt>
                <c:pt idx="218">
                  <c:v>-10.760024402254336</c:v>
                </c:pt>
                <c:pt idx="219">
                  <c:v>-10.575808983096692</c:v>
                </c:pt>
                <c:pt idx="220">
                  <c:v>-3.6442419865933062</c:v>
                </c:pt>
                <c:pt idx="221">
                  <c:v>4.0493436118689843</c:v>
                </c:pt>
                <c:pt idx="222">
                  <c:v>-0.39079078353973484</c:v>
                </c:pt>
                <c:pt idx="223">
                  <c:v>-10.355051220702064</c:v>
                </c:pt>
                <c:pt idx="224">
                  <c:v>-12.517163173725098</c:v>
                </c:pt>
                <c:pt idx="225">
                  <c:v>-16.402194476299933</c:v>
                </c:pt>
                <c:pt idx="226">
                  <c:v>-21.532723434077219</c:v>
                </c:pt>
                <c:pt idx="227">
                  <c:v>-30.417819979311826</c:v>
                </c:pt>
                <c:pt idx="228">
                  <c:v>-27.306436868552279</c:v>
                </c:pt>
                <c:pt idx="229">
                  <c:v>-25.68677823159155</c:v>
                </c:pt>
                <c:pt idx="230">
                  <c:v>-51.998524010026841</c:v>
                </c:pt>
                <c:pt idx="231">
                  <c:v>-44.00619090906283</c:v>
                </c:pt>
                <c:pt idx="232">
                  <c:v>-44.009509342885956</c:v>
                </c:pt>
                <c:pt idx="233">
                  <c:v>-45.200778652506891</c:v>
                </c:pt>
                <c:pt idx="234">
                  <c:v>-48.175089871169526</c:v>
                </c:pt>
                <c:pt idx="235">
                  <c:v>-41.915861006725763</c:v>
                </c:pt>
                <c:pt idx="236">
                  <c:v>-53.700025532084055</c:v>
                </c:pt>
                <c:pt idx="237">
                  <c:v>-55.868604787454473</c:v>
                </c:pt>
                <c:pt idx="238">
                  <c:v>-47.643697001054349</c:v>
                </c:pt>
                <c:pt idx="239">
                  <c:v>-38.861294600185801</c:v>
                </c:pt>
                <c:pt idx="240">
                  <c:v>-33.071164559653909</c:v>
                </c:pt>
                <c:pt idx="241">
                  <c:v>-32.912954645494167</c:v>
                </c:pt>
                <c:pt idx="242">
                  <c:v>-32.984264108010784</c:v>
                </c:pt>
                <c:pt idx="243">
                  <c:v>-29.325340174823207</c:v>
                </c:pt>
                <c:pt idx="244">
                  <c:v>-38.532087974170132</c:v>
                </c:pt>
                <c:pt idx="245">
                  <c:v>-31.418583760127468</c:v>
                </c:pt>
                <c:pt idx="246">
                  <c:v>-27.26368923853444</c:v>
                </c:pt>
                <c:pt idx="247">
                  <c:v>-32.914755442552725</c:v>
                </c:pt>
                <c:pt idx="248">
                  <c:v>-26.589233031005822</c:v>
                </c:pt>
                <c:pt idx="249">
                  <c:v>-32.047693067054212</c:v>
                </c:pt>
                <c:pt idx="250">
                  <c:v>-20.799705763837174</c:v>
                </c:pt>
                <c:pt idx="251">
                  <c:v>-19.786330140391197</c:v>
                </c:pt>
                <c:pt idx="252">
                  <c:v>-22.932832560036879</c:v>
                </c:pt>
                <c:pt idx="253">
                  <c:v>-28.659586323798425</c:v>
                </c:pt>
                <c:pt idx="254">
                  <c:v>-28.628380540880602</c:v>
                </c:pt>
                <c:pt idx="255">
                  <c:v>-25.962038552709778</c:v>
                </c:pt>
                <c:pt idx="256">
                  <c:v>-25.646627081239309</c:v>
                </c:pt>
                <c:pt idx="257">
                  <c:v>-21.037773102147359</c:v>
                </c:pt>
                <c:pt idx="258">
                  <c:v>-22.21936771545942</c:v>
                </c:pt>
                <c:pt idx="259">
                  <c:v>-14.637613282341043</c:v>
                </c:pt>
                <c:pt idx="260">
                  <c:v>-17.136040192343202</c:v>
                </c:pt>
                <c:pt idx="261">
                  <c:v>-26.438246812335635</c:v>
                </c:pt>
                <c:pt idx="262">
                  <c:v>-26.110379330532339</c:v>
                </c:pt>
                <c:pt idx="263">
                  <c:v>-27.176357079623809</c:v>
                </c:pt>
                <c:pt idx="264">
                  <c:v>-30.559755019999926</c:v>
                </c:pt>
                <c:pt idx="265">
                  <c:v>-30.089821983460933</c:v>
                </c:pt>
                <c:pt idx="266">
                  <c:v>-38.528139130290079</c:v>
                </c:pt>
                <c:pt idx="267">
                  <c:v>-43.610696051593834</c:v>
                </c:pt>
                <c:pt idx="268">
                  <c:v>-37.552129277603989</c:v>
                </c:pt>
                <c:pt idx="269">
                  <c:v>-30.349833878626207</c:v>
                </c:pt>
                <c:pt idx="270">
                  <c:v>-29.997066239705163</c:v>
                </c:pt>
                <c:pt idx="271">
                  <c:v>-32.845662319385369</c:v>
                </c:pt>
                <c:pt idx="272">
                  <c:v>-33.152965367315772</c:v>
                </c:pt>
                <c:pt idx="273">
                  <c:v>-35.242547107844892</c:v>
                </c:pt>
                <c:pt idx="274">
                  <c:v>-32.975402746034987</c:v>
                </c:pt>
              </c:numCache>
            </c:numRef>
          </c:val>
          <c:smooth val="0"/>
          <c:extLst>
            <c:ext xmlns:c16="http://schemas.microsoft.com/office/drawing/2014/chart" uri="{C3380CC4-5D6E-409C-BE32-E72D297353CC}">
              <c16:uniqueId val="{00000000-63FC-4443-9BC2-7C99BF7DC074}"/>
            </c:ext>
          </c:extLst>
        </c:ser>
        <c:ser>
          <c:idx val="0"/>
          <c:order val="1"/>
          <c:tx>
            <c:strRef>
              <c:f>tabel_consumer!$AB$2</c:f>
              <c:strCache>
                <c:ptCount val="1"/>
                <c:pt idx="0">
                  <c:v>Moyenne
2003 - 2024</c:v>
                </c:pt>
              </c:strCache>
            </c:strRef>
          </c:tx>
          <c:spPr>
            <a:ln w="12700">
              <a:solidFill>
                <a:schemeClr val="accent2"/>
              </a:solidFill>
              <a:prstDash val="sysDash"/>
              <a:round/>
            </a:ln>
          </c:spPr>
          <c:marker>
            <c:symbol val="none"/>
          </c:marker>
          <c:dLbls>
            <c:dLbl>
              <c:idx val="190"/>
              <c:layout>
                <c:manualLayout>
                  <c:x val="-0.14593202092724988"/>
                  <c:y val="-1.6208869030022685E-5"/>
                </c:manualLayout>
              </c:layout>
              <c:spPr>
                <a:noFill/>
                <a:ln>
                  <a:noFill/>
                </a:ln>
                <a:effectLst/>
              </c:spPr>
              <c:txPr>
                <a:bodyPr vertOverflow="clip" horzOverflow="clip" wrap="square" lIns="38100" tIns="19050" rIns="38100" bIns="19050" anchor="ctr">
                  <a:spAutoFit/>
                </a:bodyPr>
                <a:lstStyle/>
                <a:p>
                  <a:pPr>
                    <a:defRPr sz="900" i="1">
                      <a:solidFill>
                        <a:schemeClr val="accent2"/>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63FC-4443-9BC2-7C99BF7DC07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tabel_consumer!$AB$7:$AB$294</c:f>
              <c:numCache>
                <c:formatCode>0</c:formatCode>
                <c:ptCount val="288"/>
                <c:pt idx="0">
                  <c:v>-16.889356566000842</c:v>
                </c:pt>
                <c:pt idx="1">
                  <c:v>-16.889356566000842</c:v>
                </c:pt>
                <c:pt idx="2">
                  <c:v>-16.889356566000842</c:v>
                </c:pt>
                <c:pt idx="3">
                  <c:v>-16.889356566000842</c:v>
                </c:pt>
                <c:pt idx="4">
                  <c:v>-16.889356566000842</c:v>
                </c:pt>
                <c:pt idx="5">
                  <c:v>-16.889356566000842</c:v>
                </c:pt>
                <c:pt idx="6">
                  <c:v>-16.889356566000842</c:v>
                </c:pt>
                <c:pt idx="7">
                  <c:v>-16.889356566000842</c:v>
                </c:pt>
                <c:pt idx="8">
                  <c:v>-16.889356566000842</c:v>
                </c:pt>
                <c:pt idx="9">
                  <c:v>-16.889356566000842</c:v>
                </c:pt>
                <c:pt idx="10">
                  <c:v>-16.889356566000842</c:v>
                </c:pt>
                <c:pt idx="11">
                  <c:v>-16.889356566000842</c:v>
                </c:pt>
                <c:pt idx="12">
                  <c:v>-16.889356566000842</c:v>
                </c:pt>
                <c:pt idx="13">
                  <c:v>-16.889356566000842</c:v>
                </c:pt>
                <c:pt idx="14">
                  <c:v>-16.889356566000842</c:v>
                </c:pt>
                <c:pt idx="15">
                  <c:v>-16.889356566000842</c:v>
                </c:pt>
                <c:pt idx="16">
                  <c:v>-16.889356566000842</c:v>
                </c:pt>
                <c:pt idx="17">
                  <c:v>-16.889356566000842</c:v>
                </c:pt>
                <c:pt idx="18">
                  <c:v>-16.889356566000842</c:v>
                </c:pt>
                <c:pt idx="19">
                  <c:v>-16.889356566000842</c:v>
                </c:pt>
                <c:pt idx="20">
                  <c:v>-16.889356566000842</c:v>
                </c:pt>
                <c:pt idx="21">
                  <c:v>-16.889356566000842</c:v>
                </c:pt>
                <c:pt idx="22">
                  <c:v>-16.889356566000842</c:v>
                </c:pt>
                <c:pt idx="23">
                  <c:v>-16.889356566000842</c:v>
                </c:pt>
                <c:pt idx="24">
                  <c:v>-16.889356566000842</c:v>
                </c:pt>
                <c:pt idx="25">
                  <c:v>-16.889356566000842</c:v>
                </c:pt>
                <c:pt idx="26">
                  <c:v>-16.889356566000842</c:v>
                </c:pt>
                <c:pt idx="27">
                  <c:v>-16.889356566000842</c:v>
                </c:pt>
                <c:pt idx="28">
                  <c:v>-16.889356566000842</c:v>
                </c:pt>
                <c:pt idx="29">
                  <c:v>-16.889356566000842</c:v>
                </c:pt>
                <c:pt idx="30">
                  <c:v>-16.889356566000842</c:v>
                </c:pt>
                <c:pt idx="31">
                  <c:v>-16.889356566000842</c:v>
                </c:pt>
                <c:pt idx="32">
                  <c:v>-16.889356566000842</c:v>
                </c:pt>
                <c:pt idx="33">
                  <c:v>-16.889356566000842</c:v>
                </c:pt>
                <c:pt idx="34">
                  <c:v>-16.889356566000842</c:v>
                </c:pt>
                <c:pt idx="35">
                  <c:v>-16.889356566000842</c:v>
                </c:pt>
                <c:pt idx="36">
                  <c:v>-16.889356566000842</c:v>
                </c:pt>
                <c:pt idx="37">
                  <c:v>-16.889356566000842</c:v>
                </c:pt>
                <c:pt idx="38">
                  <c:v>-16.889356566000842</c:v>
                </c:pt>
                <c:pt idx="39">
                  <c:v>-16.889356566000842</c:v>
                </c:pt>
                <c:pt idx="40">
                  <c:v>-16.889356566000842</c:v>
                </c:pt>
                <c:pt idx="41">
                  <c:v>-16.889356566000842</c:v>
                </c:pt>
                <c:pt idx="42">
                  <c:v>-16.889356566000842</c:v>
                </c:pt>
                <c:pt idx="43">
                  <c:v>-16.889356566000842</c:v>
                </c:pt>
                <c:pt idx="44">
                  <c:v>-16.889356566000842</c:v>
                </c:pt>
                <c:pt idx="45">
                  <c:v>-16.889356566000842</c:v>
                </c:pt>
                <c:pt idx="46">
                  <c:v>-16.889356566000842</c:v>
                </c:pt>
                <c:pt idx="47">
                  <c:v>-16.889356566000842</c:v>
                </c:pt>
                <c:pt idx="48">
                  <c:v>-16.889356566000842</c:v>
                </c:pt>
                <c:pt idx="49">
                  <c:v>-16.889356566000842</c:v>
                </c:pt>
                <c:pt idx="50">
                  <c:v>-16.889356566000842</c:v>
                </c:pt>
                <c:pt idx="51">
                  <c:v>-16.889356566000842</c:v>
                </c:pt>
                <c:pt idx="52">
                  <c:v>-16.889356566000842</c:v>
                </c:pt>
                <c:pt idx="53">
                  <c:v>-16.889356566000842</c:v>
                </c:pt>
                <c:pt idx="54">
                  <c:v>-16.889356566000842</c:v>
                </c:pt>
                <c:pt idx="55">
                  <c:v>-16.889356566000842</c:v>
                </c:pt>
                <c:pt idx="56">
                  <c:v>-16.889356566000842</c:v>
                </c:pt>
                <c:pt idx="57">
                  <c:v>-16.889356566000842</c:v>
                </c:pt>
                <c:pt idx="58">
                  <c:v>-16.889356566000842</c:v>
                </c:pt>
                <c:pt idx="59">
                  <c:v>-16.889356566000842</c:v>
                </c:pt>
                <c:pt idx="60">
                  <c:v>-16.889356566000842</c:v>
                </c:pt>
                <c:pt idx="61">
                  <c:v>-16.889356566000842</c:v>
                </c:pt>
                <c:pt idx="62">
                  <c:v>-16.889356566000842</c:v>
                </c:pt>
                <c:pt idx="63">
                  <c:v>-16.889356566000842</c:v>
                </c:pt>
                <c:pt idx="64">
                  <c:v>-16.889356566000842</c:v>
                </c:pt>
                <c:pt idx="65">
                  <c:v>-16.889356566000842</c:v>
                </c:pt>
                <c:pt idx="66">
                  <c:v>-16.889356566000842</c:v>
                </c:pt>
                <c:pt idx="67">
                  <c:v>-16.889356566000842</c:v>
                </c:pt>
                <c:pt idx="68">
                  <c:v>-16.889356566000842</c:v>
                </c:pt>
                <c:pt idx="69">
                  <c:v>-16.889356566000842</c:v>
                </c:pt>
                <c:pt idx="70">
                  <c:v>-16.889356566000842</c:v>
                </c:pt>
                <c:pt idx="71">
                  <c:v>-16.889356566000842</c:v>
                </c:pt>
                <c:pt idx="72">
                  <c:v>-16.889356566000842</c:v>
                </c:pt>
                <c:pt idx="73">
                  <c:v>-16.889356566000842</c:v>
                </c:pt>
                <c:pt idx="74">
                  <c:v>-16.889356566000842</c:v>
                </c:pt>
                <c:pt idx="75">
                  <c:v>-16.889356566000842</c:v>
                </c:pt>
                <c:pt idx="76">
                  <c:v>-16.889356566000842</c:v>
                </c:pt>
                <c:pt idx="77">
                  <c:v>-16.889356566000842</c:v>
                </c:pt>
                <c:pt idx="78">
                  <c:v>-16.889356566000842</c:v>
                </c:pt>
                <c:pt idx="79">
                  <c:v>-16.889356566000842</c:v>
                </c:pt>
                <c:pt idx="80">
                  <c:v>-16.889356566000842</c:v>
                </c:pt>
                <c:pt idx="81">
                  <c:v>-16.889356566000842</c:v>
                </c:pt>
                <c:pt idx="82">
                  <c:v>-16.889356566000842</c:v>
                </c:pt>
                <c:pt idx="83">
                  <c:v>-16.889356566000842</c:v>
                </c:pt>
                <c:pt idx="84">
                  <c:v>-16.889356566000842</c:v>
                </c:pt>
                <c:pt idx="85">
                  <c:v>-16.889356566000842</c:v>
                </c:pt>
                <c:pt idx="86">
                  <c:v>-16.889356566000842</c:v>
                </c:pt>
                <c:pt idx="87">
                  <c:v>-16.889356566000842</c:v>
                </c:pt>
                <c:pt idx="88">
                  <c:v>-16.889356566000842</c:v>
                </c:pt>
                <c:pt idx="89">
                  <c:v>-16.889356566000842</c:v>
                </c:pt>
                <c:pt idx="90">
                  <c:v>-16.889356566000842</c:v>
                </c:pt>
                <c:pt idx="91">
                  <c:v>-16.889356566000842</c:v>
                </c:pt>
                <c:pt idx="92">
                  <c:v>-16.889356566000842</c:v>
                </c:pt>
                <c:pt idx="93">
                  <c:v>-16.889356566000842</c:v>
                </c:pt>
                <c:pt idx="94">
                  <c:v>-16.889356566000842</c:v>
                </c:pt>
                <c:pt idx="95">
                  <c:v>-16.889356566000842</c:v>
                </c:pt>
                <c:pt idx="96">
                  <c:v>-16.889356566000842</c:v>
                </c:pt>
                <c:pt idx="97">
                  <c:v>-16.889356566000842</c:v>
                </c:pt>
                <c:pt idx="98">
                  <c:v>-16.889356566000842</c:v>
                </c:pt>
                <c:pt idx="99">
                  <c:v>-16.889356566000842</c:v>
                </c:pt>
                <c:pt idx="100">
                  <c:v>-16.889356566000842</c:v>
                </c:pt>
                <c:pt idx="101">
                  <c:v>-16.889356566000842</c:v>
                </c:pt>
                <c:pt idx="102">
                  <c:v>-16.889356566000842</c:v>
                </c:pt>
                <c:pt idx="103">
                  <c:v>-16.889356566000842</c:v>
                </c:pt>
                <c:pt idx="104">
                  <c:v>-16.889356566000842</c:v>
                </c:pt>
                <c:pt idx="105">
                  <c:v>-16.889356566000842</c:v>
                </c:pt>
                <c:pt idx="106">
                  <c:v>-16.889356566000842</c:v>
                </c:pt>
                <c:pt idx="107">
                  <c:v>-16.889356566000842</c:v>
                </c:pt>
                <c:pt idx="108">
                  <c:v>-16.889356566000842</c:v>
                </c:pt>
                <c:pt idx="109">
                  <c:v>-16.889356566000842</c:v>
                </c:pt>
                <c:pt idx="110">
                  <c:v>-16.889356566000842</c:v>
                </c:pt>
                <c:pt idx="111">
                  <c:v>-16.889356566000842</c:v>
                </c:pt>
                <c:pt idx="112">
                  <c:v>-16.889356566000842</c:v>
                </c:pt>
                <c:pt idx="113">
                  <c:v>-16.889356566000842</c:v>
                </c:pt>
                <c:pt idx="114">
                  <c:v>-16.889356566000842</c:v>
                </c:pt>
                <c:pt idx="115">
                  <c:v>-16.889356566000842</c:v>
                </c:pt>
                <c:pt idx="116">
                  <c:v>-16.889356566000842</c:v>
                </c:pt>
                <c:pt idx="117">
                  <c:v>-16.889356566000842</c:v>
                </c:pt>
                <c:pt idx="118">
                  <c:v>-16.889356566000842</c:v>
                </c:pt>
                <c:pt idx="119">
                  <c:v>-16.889356566000842</c:v>
                </c:pt>
                <c:pt idx="120">
                  <c:v>-16.889356566000842</c:v>
                </c:pt>
                <c:pt idx="121">
                  <c:v>-16.889356566000842</c:v>
                </c:pt>
                <c:pt idx="122">
                  <c:v>-16.889356566000842</c:v>
                </c:pt>
                <c:pt idx="123">
                  <c:v>-16.889356566000842</c:v>
                </c:pt>
                <c:pt idx="124">
                  <c:v>-16.889356566000842</c:v>
                </c:pt>
                <c:pt idx="125">
                  <c:v>-16.889356566000842</c:v>
                </c:pt>
                <c:pt idx="126">
                  <c:v>-16.889356566000842</c:v>
                </c:pt>
                <c:pt idx="127">
                  <c:v>-16.889356566000842</c:v>
                </c:pt>
                <c:pt idx="128">
                  <c:v>-16.889356566000842</c:v>
                </c:pt>
                <c:pt idx="129">
                  <c:v>-16.889356566000842</c:v>
                </c:pt>
                <c:pt idx="130">
                  <c:v>-16.889356566000842</c:v>
                </c:pt>
                <c:pt idx="131">
                  <c:v>-16.889356566000842</c:v>
                </c:pt>
                <c:pt idx="132">
                  <c:v>-16.889356566000842</c:v>
                </c:pt>
                <c:pt idx="133">
                  <c:v>-16.889356566000842</c:v>
                </c:pt>
                <c:pt idx="134">
                  <c:v>-16.889356566000842</c:v>
                </c:pt>
                <c:pt idx="135">
                  <c:v>-16.889356566000842</c:v>
                </c:pt>
                <c:pt idx="136">
                  <c:v>-16.889356566000842</c:v>
                </c:pt>
                <c:pt idx="137">
                  <c:v>-16.889356566000842</c:v>
                </c:pt>
                <c:pt idx="138">
                  <c:v>-16.889356566000842</c:v>
                </c:pt>
                <c:pt idx="139">
                  <c:v>-16.889356566000842</c:v>
                </c:pt>
                <c:pt idx="140">
                  <c:v>-16.889356566000842</c:v>
                </c:pt>
                <c:pt idx="141">
                  <c:v>-16.889356566000842</c:v>
                </c:pt>
                <c:pt idx="142">
                  <c:v>-16.889356566000842</c:v>
                </c:pt>
                <c:pt idx="143">
                  <c:v>-16.889356566000842</c:v>
                </c:pt>
                <c:pt idx="144">
                  <c:v>-16.889356566000842</c:v>
                </c:pt>
                <c:pt idx="145">
                  <c:v>-16.889356566000842</c:v>
                </c:pt>
                <c:pt idx="146">
                  <c:v>-16.889356566000842</c:v>
                </c:pt>
                <c:pt idx="147">
                  <c:v>-16.889356566000842</c:v>
                </c:pt>
                <c:pt idx="148">
                  <c:v>-16.889356566000842</c:v>
                </c:pt>
                <c:pt idx="149">
                  <c:v>-16.889356566000842</c:v>
                </c:pt>
                <c:pt idx="150">
                  <c:v>-16.889356566000842</c:v>
                </c:pt>
                <c:pt idx="151">
                  <c:v>-16.889356566000842</c:v>
                </c:pt>
                <c:pt idx="152">
                  <c:v>-16.889356566000842</c:v>
                </c:pt>
                <c:pt idx="153">
                  <c:v>-16.889356566000842</c:v>
                </c:pt>
                <c:pt idx="154">
                  <c:v>-16.889356566000842</c:v>
                </c:pt>
                <c:pt idx="155">
                  <c:v>-16.889356566000842</c:v>
                </c:pt>
                <c:pt idx="156">
                  <c:v>-16.889356566000842</c:v>
                </c:pt>
                <c:pt idx="157">
                  <c:v>-16.889356566000842</c:v>
                </c:pt>
                <c:pt idx="158">
                  <c:v>-16.889356566000842</c:v>
                </c:pt>
                <c:pt idx="159">
                  <c:v>-16.889356566000842</c:v>
                </c:pt>
                <c:pt idx="160">
                  <c:v>-16.889356566000842</c:v>
                </c:pt>
                <c:pt idx="161">
                  <c:v>-16.889356566000842</c:v>
                </c:pt>
                <c:pt idx="162">
                  <c:v>-16.889356566000842</c:v>
                </c:pt>
                <c:pt idx="163">
                  <c:v>-16.889356566000842</c:v>
                </c:pt>
                <c:pt idx="164">
                  <c:v>-16.889356566000842</c:v>
                </c:pt>
                <c:pt idx="165">
                  <c:v>-16.889356566000842</c:v>
                </c:pt>
                <c:pt idx="166">
                  <c:v>-16.889356566000842</c:v>
                </c:pt>
                <c:pt idx="167">
                  <c:v>-16.889356566000842</c:v>
                </c:pt>
                <c:pt idx="168">
                  <c:v>-16.889356566000842</c:v>
                </c:pt>
                <c:pt idx="169">
                  <c:v>-16.889356566000842</c:v>
                </c:pt>
                <c:pt idx="170">
                  <c:v>-16.889356566000842</c:v>
                </c:pt>
                <c:pt idx="171">
                  <c:v>-16.889356566000842</c:v>
                </c:pt>
                <c:pt idx="172">
                  <c:v>-16.889356566000842</c:v>
                </c:pt>
                <c:pt idx="173">
                  <c:v>-16.889356566000842</c:v>
                </c:pt>
                <c:pt idx="174">
                  <c:v>-16.889356566000842</c:v>
                </c:pt>
                <c:pt idx="175">
                  <c:v>-16.889356566000842</c:v>
                </c:pt>
                <c:pt idx="176">
                  <c:v>-16.889356566000842</c:v>
                </c:pt>
                <c:pt idx="177">
                  <c:v>-16.889356566000842</c:v>
                </c:pt>
                <c:pt idx="178">
                  <c:v>-16.889356566000842</c:v>
                </c:pt>
                <c:pt idx="179">
                  <c:v>-16.889356566000842</c:v>
                </c:pt>
                <c:pt idx="180">
                  <c:v>-16.889356566000842</c:v>
                </c:pt>
                <c:pt idx="181">
                  <c:v>-16.889356566000842</c:v>
                </c:pt>
                <c:pt idx="182">
                  <c:v>-16.889356566000842</c:v>
                </c:pt>
                <c:pt idx="183">
                  <c:v>-16.889356566000842</c:v>
                </c:pt>
                <c:pt idx="184">
                  <c:v>-16.889356566000842</c:v>
                </c:pt>
                <c:pt idx="185">
                  <c:v>-16.889356566000842</c:v>
                </c:pt>
                <c:pt idx="186">
                  <c:v>-16.889356566000842</c:v>
                </c:pt>
                <c:pt idx="187">
                  <c:v>-16.889356566000842</c:v>
                </c:pt>
                <c:pt idx="188">
                  <c:v>-16.889356566000842</c:v>
                </c:pt>
                <c:pt idx="189">
                  <c:v>-16.889356566000842</c:v>
                </c:pt>
                <c:pt idx="190">
                  <c:v>-16.889356566000842</c:v>
                </c:pt>
                <c:pt idx="191">
                  <c:v>-16.889356566000842</c:v>
                </c:pt>
                <c:pt idx="192">
                  <c:v>-16.889356566000842</c:v>
                </c:pt>
                <c:pt idx="193">
                  <c:v>-16.889356566000842</c:v>
                </c:pt>
                <c:pt idx="194">
                  <c:v>-16.889356566000842</c:v>
                </c:pt>
                <c:pt idx="195">
                  <c:v>-16.889356566000842</c:v>
                </c:pt>
                <c:pt idx="196">
                  <c:v>-16.889356566000842</c:v>
                </c:pt>
                <c:pt idx="197">
                  <c:v>-16.889356566000842</c:v>
                </c:pt>
                <c:pt idx="198">
                  <c:v>-16.889356566000842</c:v>
                </c:pt>
                <c:pt idx="199">
                  <c:v>-16.889356566000842</c:v>
                </c:pt>
                <c:pt idx="200">
                  <c:v>-16.889356566000842</c:v>
                </c:pt>
                <c:pt idx="201">
                  <c:v>-16.889356566000842</c:v>
                </c:pt>
                <c:pt idx="202">
                  <c:v>-16.889356566000842</c:v>
                </c:pt>
                <c:pt idx="203">
                  <c:v>-16.889356566000842</c:v>
                </c:pt>
                <c:pt idx="204">
                  <c:v>-16.889356566000842</c:v>
                </c:pt>
                <c:pt idx="205">
                  <c:v>-16.889356566000842</c:v>
                </c:pt>
                <c:pt idx="206">
                  <c:v>-16.889356566000842</c:v>
                </c:pt>
                <c:pt idx="207">
                  <c:v>-16.889356566000842</c:v>
                </c:pt>
                <c:pt idx="208">
                  <c:v>-16.889356566000842</c:v>
                </c:pt>
                <c:pt idx="209">
                  <c:v>-16.889356566000842</c:v>
                </c:pt>
                <c:pt idx="210">
                  <c:v>-16.889356566000842</c:v>
                </c:pt>
                <c:pt idx="211">
                  <c:v>-16.889356566000842</c:v>
                </c:pt>
                <c:pt idx="212">
                  <c:v>-16.889356566000842</c:v>
                </c:pt>
                <c:pt idx="213">
                  <c:v>-16.889356566000842</c:v>
                </c:pt>
                <c:pt idx="214">
                  <c:v>-16.889356566000842</c:v>
                </c:pt>
                <c:pt idx="215">
                  <c:v>-16.889356566000842</c:v>
                </c:pt>
                <c:pt idx="216">
                  <c:v>-16.889356566000842</c:v>
                </c:pt>
                <c:pt idx="217">
                  <c:v>-16.889356566000842</c:v>
                </c:pt>
                <c:pt idx="218">
                  <c:v>-16.889356566000842</c:v>
                </c:pt>
                <c:pt idx="219">
                  <c:v>-16.889356566000842</c:v>
                </c:pt>
                <c:pt idx="220">
                  <c:v>-16.889356566000842</c:v>
                </c:pt>
                <c:pt idx="221">
                  <c:v>-16.889356566000842</c:v>
                </c:pt>
                <c:pt idx="222">
                  <c:v>-16.889356566000842</c:v>
                </c:pt>
                <c:pt idx="223">
                  <c:v>-16.889356566000842</c:v>
                </c:pt>
                <c:pt idx="224">
                  <c:v>-16.889356566000842</c:v>
                </c:pt>
                <c:pt idx="225">
                  <c:v>-16.889356566000842</c:v>
                </c:pt>
                <c:pt idx="226">
                  <c:v>-16.889356566000842</c:v>
                </c:pt>
                <c:pt idx="227">
                  <c:v>-16.889356566000842</c:v>
                </c:pt>
                <c:pt idx="228">
                  <c:v>-16.889356566000842</c:v>
                </c:pt>
                <c:pt idx="229">
                  <c:v>-16.889356566000842</c:v>
                </c:pt>
                <c:pt idx="230">
                  <c:v>-16.889356566000842</c:v>
                </c:pt>
                <c:pt idx="231">
                  <c:v>-16.889356566000842</c:v>
                </c:pt>
                <c:pt idx="232">
                  <c:v>-16.889356566000842</c:v>
                </c:pt>
                <c:pt idx="233">
                  <c:v>-16.889356566000842</c:v>
                </c:pt>
                <c:pt idx="234">
                  <c:v>-16.889356566000842</c:v>
                </c:pt>
                <c:pt idx="235">
                  <c:v>-16.889356566000842</c:v>
                </c:pt>
                <c:pt idx="236">
                  <c:v>-16.889356566000842</c:v>
                </c:pt>
                <c:pt idx="237">
                  <c:v>-16.889356566000842</c:v>
                </c:pt>
                <c:pt idx="238">
                  <c:v>-16.889356566000842</c:v>
                </c:pt>
                <c:pt idx="239">
                  <c:v>-16.889356566000842</c:v>
                </c:pt>
                <c:pt idx="240">
                  <c:v>-16.889356566000842</c:v>
                </c:pt>
                <c:pt idx="241">
                  <c:v>-16.889356566000842</c:v>
                </c:pt>
                <c:pt idx="242">
                  <c:v>-16.889356566000842</c:v>
                </c:pt>
                <c:pt idx="243">
                  <c:v>-16.889356566000842</c:v>
                </c:pt>
                <c:pt idx="244">
                  <c:v>-16.889356566000842</c:v>
                </c:pt>
                <c:pt idx="245">
                  <c:v>-16.889356566000842</c:v>
                </c:pt>
                <c:pt idx="246">
                  <c:v>-16.889356566000842</c:v>
                </c:pt>
                <c:pt idx="247">
                  <c:v>-16.889356566000842</c:v>
                </c:pt>
                <c:pt idx="248">
                  <c:v>-16.889356566000842</c:v>
                </c:pt>
                <c:pt idx="249">
                  <c:v>-16.889356566000842</c:v>
                </c:pt>
                <c:pt idx="250">
                  <c:v>-16.889356566000842</c:v>
                </c:pt>
                <c:pt idx="251">
                  <c:v>-16.889356566000842</c:v>
                </c:pt>
                <c:pt idx="252">
                  <c:v>-16.889356566000842</c:v>
                </c:pt>
                <c:pt idx="253">
                  <c:v>-16.889356566000842</c:v>
                </c:pt>
                <c:pt idx="254">
                  <c:v>-16.889356566000842</c:v>
                </c:pt>
                <c:pt idx="255">
                  <c:v>-16.889356566000842</c:v>
                </c:pt>
                <c:pt idx="256">
                  <c:v>-16.889356566000842</c:v>
                </c:pt>
                <c:pt idx="257">
                  <c:v>-16.889356566000842</c:v>
                </c:pt>
                <c:pt idx="258">
                  <c:v>-16.889356566000842</c:v>
                </c:pt>
                <c:pt idx="259">
                  <c:v>-16.889356566000842</c:v>
                </c:pt>
                <c:pt idx="260">
                  <c:v>-16.889356566000842</c:v>
                </c:pt>
                <c:pt idx="261">
                  <c:v>-16.889356566000842</c:v>
                </c:pt>
                <c:pt idx="262">
                  <c:v>-16.889356566000842</c:v>
                </c:pt>
                <c:pt idx="263">
                  <c:v>-16.889356566000842</c:v>
                </c:pt>
                <c:pt idx="264">
                  <c:v>-16.889356566000842</c:v>
                </c:pt>
                <c:pt idx="265">
                  <c:v>-16.889356566000842</c:v>
                </c:pt>
                <c:pt idx="266">
                  <c:v>-16.889356566000842</c:v>
                </c:pt>
                <c:pt idx="267">
                  <c:v>-16.889356566000842</c:v>
                </c:pt>
                <c:pt idx="268">
                  <c:v>-16.889356566000842</c:v>
                </c:pt>
                <c:pt idx="269">
                  <c:v>-16.889356566000842</c:v>
                </c:pt>
                <c:pt idx="270">
                  <c:v>-16.889356566000842</c:v>
                </c:pt>
                <c:pt idx="271">
                  <c:v>-16.889356566000842</c:v>
                </c:pt>
                <c:pt idx="272">
                  <c:v>-16.889356566000842</c:v>
                </c:pt>
                <c:pt idx="273">
                  <c:v>-16.889356566000842</c:v>
                </c:pt>
                <c:pt idx="274">
                  <c:v>-16.889356566000842</c:v>
                </c:pt>
                <c:pt idx="275">
                  <c:v>-16.889356566000842</c:v>
                </c:pt>
              </c:numCache>
            </c:numRef>
          </c:val>
          <c:smooth val="0"/>
          <c:extLst>
            <c:ext xmlns:c16="http://schemas.microsoft.com/office/drawing/2014/chart" uri="{C3380CC4-5D6E-409C-BE32-E72D297353CC}">
              <c16:uniqueId val="{00000002-63FC-4443-9BC2-7C99BF7DC074}"/>
            </c:ext>
          </c:extLst>
        </c:ser>
        <c:dLbls>
          <c:showLegendKey val="0"/>
          <c:showVal val="0"/>
          <c:showCatName val="0"/>
          <c:showSerName val="0"/>
          <c:showPercent val="0"/>
          <c:showBubbleSize val="0"/>
        </c:dLbls>
        <c:smooth val="0"/>
        <c:axId val="-829219600"/>
        <c:axId val="-829223408"/>
      </c:lineChart>
      <c:dateAx>
        <c:axId val="-829219600"/>
        <c:scaling>
          <c:orientation val="minMax"/>
          <c:max val="45981"/>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3408"/>
        <c:crosses val="autoZero"/>
        <c:auto val="1"/>
        <c:lblOffset val="100"/>
        <c:baseTimeUnit val="months"/>
        <c:majorUnit val="12"/>
        <c:majorTimeUnit val="months"/>
        <c:minorUnit val="12"/>
        <c:minorTimeUnit val="days"/>
      </c:dateAx>
      <c:valAx>
        <c:axId val="-829223408"/>
        <c:scaling>
          <c:orientation val="minMax"/>
          <c:max val="10"/>
          <c:min val="-6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19600"/>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3"/>
              </a:solidFill>
              <a:prstDash val="solid"/>
              <a:round/>
            </a:ln>
          </c:spPr>
          <c:marker>
            <c:symbol val="none"/>
          </c:marker>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tabel_consumer!$C$7:$C$294</c:f>
              <c:numCache>
                <c:formatCode>0</c:formatCode>
                <c:ptCount val="288"/>
                <c:pt idx="0">
                  <c:v>36</c:v>
                </c:pt>
                <c:pt idx="1">
                  <c:v>49</c:v>
                </c:pt>
                <c:pt idx="2">
                  <c:v>48</c:v>
                </c:pt>
                <c:pt idx="3">
                  <c:v>44</c:v>
                </c:pt>
                <c:pt idx="4">
                  <c:v>45</c:v>
                </c:pt>
                <c:pt idx="5">
                  <c:v>46</c:v>
                </c:pt>
                <c:pt idx="6">
                  <c:v>43</c:v>
                </c:pt>
                <c:pt idx="7">
                  <c:v>45</c:v>
                </c:pt>
                <c:pt idx="8">
                  <c:v>40</c:v>
                </c:pt>
                <c:pt idx="9">
                  <c:v>49</c:v>
                </c:pt>
                <c:pt idx="10">
                  <c:v>38</c:v>
                </c:pt>
                <c:pt idx="11">
                  <c:v>38</c:v>
                </c:pt>
                <c:pt idx="12">
                  <c:v>39</c:v>
                </c:pt>
                <c:pt idx="13">
                  <c:v>42</c:v>
                </c:pt>
                <c:pt idx="14">
                  <c:v>40</c:v>
                </c:pt>
                <c:pt idx="15">
                  <c:v>43</c:v>
                </c:pt>
                <c:pt idx="16">
                  <c:v>41</c:v>
                </c:pt>
                <c:pt idx="17">
                  <c:v>39</c:v>
                </c:pt>
                <c:pt idx="18">
                  <c:v>35</c:v>
                </c:pt>
                <c:pt idx="19">
                  <c:v>38</c:v>
                </c:pt>
                <c:pt idx="20">
                  <c:v>44</c:v>
                </c:pt>
                <c:pt idx="21">
                  <c:v>42</c:v>
                </c:pt>
                <c:pt idx="22">
                  <c:v>43</c:v>
                </c:pt>
                <c:pt idx="23">
                  <c:v>37</c:v>
                </c:pt>
                <c:pt idx="24">
                  <c:v>45</c:v>
                </c:pt>
                <c:pt idx="25">
                  <c:v>38</c:v>
                </c:pt>
                <c:pt idx="26">
                  <c:v>40</c:v>
                </c:pt>
                <c:pt idx="27">
                  <c:v>42</c:v>
                </c:pt>
                <c:pt idx="28">
                  <c:v>47</c:v>
                </c:pt>
                <c:pt idx="29">
                  <c:v>44</c:v>
                </c:pt>
                <c:pt idx="30">
                  <c:v>48</c:v>
                </c:pt>
                <c:pt idx="31">
                  <c:v>46</c:v>
                </c:pt>
                <c:pt idx="32">
                  <c:v>41</c:v>
                </c:pt>
                <c:pt idx="33">
                  <c:v>38</c:v>
                </c:pt>
                <c:pt idx="34">
                  <c:v>40</c:v>
                </c:pt>
                <c:pt idx="35">
                  <c:v>32</c:v>
                </c:pt>
                <c:pt idx="36">
                  <c:v>37</c:v>
                </c:pt>
                <c:pt idx="37">
                  <c:v>37</c:v>
                </c:pt>
                <c:pt idx="38">
                  <c:v>42</c:v>
                </c:pt>
                <c:pt idx="39">
                  <c:v>37</c:v>
                </c:pt>
                <c:pt idx="40">
                  <c:v>34</c:v>
                </c:pt>
                <c:pt idx="41">
                  <c:v>31</c:v>
                </c:pt>
                <c:pt idx="42">
                  <c:v>31</c:v>
                </c:pt>
                <c:pt idx="43">
                  <c:v>26</c:v>
                </c:pt>
                <c:pt idx="44">
                  <c:v>29</c:v>
                </c:pt>
                <c:pt idx="45">
                  <c:v>22</c:v>
                </c:pt>
                <c:pt idx="46">
                  <c:v>23</c:v>
                </c:pt>
                <c:pt idx="47">
                  <c:v>49</c:v>
                </c:pt>
                <c:pt idx="48">
                  <c:v>37</c:v>
                </c:pt>
                <c:pt idx="49">
                  <c:v>26</c:v>
                </c:pt>
                <c:pt idx="50">
                  <c:v>25</c:v>
                </c:pt>
                <c:pt idx="51">
                  <c:v>20</c:v>
                </c:pt>
                <c:pt idx="52">
                  <c:v>17</c:v>
                </c:pt>
                <c:pt idx="53">
                  <c:v>20</c:v>
                </c:pt>
                <c:pt idx="54">
                  <c:v>22</c:v>
                </c:pt>
                <c:pt idx="55">
                  <c:v>18</c:v>
                </c:pt>
                <c:pt idx="56">
                  <c:v>18</c:v>
                </c:pt>
                <c:pt idx="57">
                  <c:v>7</c:v>
                </c:pt>
                <c:pt idx="58">
                  <c:v>18</c:v>
                </c:pt>
                <c:pt idx="59">
                  <c:v>6</c:v>
                </c:pt>
                <c:pt idx="60">
                  <c:v>8</c:v>
                </c:pt>
                <c:pt idx="61">
                  <c:v>10</c:v>
                </c:pt>
                <c:pt idx="62">
                  <c:v>4</c:v>
                </c:pt>
                <c:pt idx="63">
                  <c:v>13</c:v>
                </c:pt>
                <c:pt idx="64">
                  <c:v>12</c:v>
                </c:pt>
                <c:pt idx="65">
                  <c:v>17</c:v>
                </c:pt>
                <c:pt idx="66">
                  <c:v>17</c:v>
                </c:pt>
                <c:pt idx="67">
                  <c:v>24</c:v>
                </c:pt>
                <c:pt idx="68">
                  <c:v>27</c:v>
                </c:pt>
                <c:pt idx="69">
                  <c:v>41</c:v>
                </c:pt>
                <c:pt idx="70">
                  <c:v>57</c:v>
                </c:pt>
                <c:pt idx="71">
                  <c:v>62</c:v>
                </c:pt>
                <c:pt idx="72">
                  <c:v>71</c:v>
                </c:pt>
                <c:pt idx="73">
                  <c:v>78</c:v>
                </c:pt>
                <c:pt idx="74">
                  <c:v>73</c:v>
                </c:pt>
                <c:pt idx="75">
                  <c:v>79</c:v>
                </c:pt>
                <c:pt idx="76">
                  <c:v>76</c:v>
                </c:pt>
                <c:pt idx="77">
                  <c:v>73</c:v>
                </c:pt>
                <c:pt idx="78">
                  <c:v>73</c:v>
                </c:pt>
                <c:pt idx="79">
                  <c:v>74</c:v>
                </c:pt>
                <c:pt idx="80">
                  <c:v>75</c:v>
                </c:pt>
                <c:pt idx="81">
                  <c:v>67</c:v>
                </c:pt>
                <c:pt idx="82">
                  <c:v>66</c:v>
                </c:pt>
                <c:pt idx="83">
                  <c:v>64</c:v>
                </c:pt>
                <c:pt idx="84">
                  <c:v>71</c:v>
                </c:pt>
                <c:pt idx="85">
                  <c:v>68</c:v>
                </c:pt>
                <c:pt idx="86">
                  <c:v>65</c:v>
                </c:pt>
                <c:pt idx="87">
                  <c:v>53</c:v>
                </c:pt>
                <c:pt idx="88">
                  <c:v>46</c:v>
                </c:pt>
                <c:pt idx="89">
                  <c:v>43</c:v>
                </c:pt>
                <c:pt idx="90">
                  <c:v>37</c:v>
                </c:pt>
                <c:pt idx="91">
                  <c:v>36</c:v>
                </c:pt>
                <c:pt idx="92">
                  <c:v>39</c:v>
                </c:pt>
                <c:pt idx="93">
                  <c:v>38</c:v>
                </c:pt>
                <c:pt idx="94">
                  <c:v>31</c:v>
                </c:pt>
                <c:pt idx="95">
                  <c:v>25</c:v>
                </c:pt>
                <c:pt idx="96">
                  <c:v>29</c:v>
                </c:pt>
                <c:pt idx="97">
                  <c:v>22</c:v>
                </c:pt>
                <c:pt idx="98">
                  <c:v>17</c:v>
                </c:pt>
                <c:pt idx="99">
                  <c:v>17</c:v>
                </c:pt>
                <c:pt idx="100">
                  <c:v>14</c:v>
                </c:pt>
                <c:pt idx="101">
                  <c:v>24</c:v>
                </c:pt>
                <c:pt idx="102">
                  <c:v>22</c:v>
                </c:pt>
                <c:pt idx="103">
                  <c:v>25</c:v>
                </c:pt>
                <c:pt idx="104">
                  <c:v>35</c:v>
                </c:pt>
                <c:pt idx="105">
                  <c:v>31</c:v>
                </c:pt>
                <c:pt idx="106">
                  <c:v>50</c:v>
                </c:pt>
                <c:pt idx="107">
                  <c:v>31</c:v>
                </c:pt>
                <c:pt idx="108">
                  <c:v>36</c:v>
                </c:pt>
                <c:pt idx="109">
                  <c:v>42</c:v>
                </c:pt>
                <c:pt idx="110">
                  <c:v>35</c:v>
                </c:pt>
                <c:pt idx="111">
                  <c:v>44</c:v>
                </c:pt>
                <c:pt idx="112">
                  <c:v>40</c:v>
                </c:pt>
                <c:pt idx="113">
                  <c:v>38</c:v>
                </c:pt>
                <c:pt idx="114">
                  <c:v>40</c:v>
                </c:pt>
                <c:pt idx="115">
                  <c:v>50</c:v>
                </c:pt>
                <c:pt idx="116">
                  <c:v>46</c:v>
                </c:pt>
                <c:pt idx="117">
                  <c:v>54</c:v>
                </c:pt>
                <c:pt idx="118">
                  <c:v>58.447070491700345</c:v>
                </c:pt>
                <c:pt idx="119">
                  <c:v>54.392511768177123</c:v>
                </c:pt>
                <c:pt idx="120">
                  <c:v>52.127206916925388</c:v>
                </c:pt>
                <c:pt idx="121">
                  <c:v>59.701888485645171</c:v>
                </c:pt>
                <c:pt idx="122">
                  <c:v>62.306094787106439</c:v>
                </c:pt>
                <c:pt idx="123">
                  <c:v>62.628015912650312</c:v>
                </c:pt>
                <c:pt idx="124">
                  <c:v>63.23309413210476</c:v>
                </c:pt>
                <c:pt idx="125">
                  <c:v>57.688575171237893</c:v>
                </c:pt>
                <c:pt idx="126">
                  <c:v>55.803470733959323</c:v>
                </c:pt>
                <c:pt idx="127">
                  <c:v>49.882699849767334</c:v>
                </c:pt>
                <c:pt idx="128">
                  <c:v>46.548287981782423</c:v>
                </c:pt>
                <c:pt idx="129">
                  <c:v>47.425130679087054</c:v>
                </c:pt>
                <c:pt idx="130">
                  <c:v>41.459991799331185</c:v>
                </c:pt>
                <c:pt idx="131">
                  <c:v>38.206789367691208</c:v>
                </c:pt>
                <c:pt idx="132">
                  <c:v>36.746966380798142</c:v>
                </c:pt>
                <c:pt idx="133">
                  <c:v>34.477119256815733</c:v>
                </c:pt>
                <c:pt idx="134">
                  <c:v>37.079449422195879</c:v>
                </c:pt>
                <c:pt idx="135">
                  <c:v>39.535851656051904</c:v>
                </c:pt>
                <c:pt idx="136">
                  <c:v>37.193566212345253</c:v>
                </c:pt>
                <c:pt idx="137">
                  <c:v>37.122099437458978</c:v>
                </c:pt>
                <c:pt idx="138">
                  <c:v>44.548562865174517</c:v>
                </c:pt>
                <c:pt idx="139">
                  <c:v>34.970326499585745</c:v>
                </c:pt>
                <c:pt idx="140">
                  <c:v>42.287381631381187</c:v>
                </c:pt>
                <c:pt idx="141">
                  <c:v>37.125471717621807</c:v>
                </c:pt>
                <c:pt idx="142">
                  <c:v>31.937991869881287</c:v>
                </c:pt>
                <c:pt idx="143">
                  <c:v>28.931312881867129</c:v>
                </c:pt>
                <c:pt idx="144">
                  <c:v>19.145857455338252</c:v>
                </c:pt>
                <c:pt idx="145">
                  <c:v>22.537207506446574</c:v>
                </c:pt>
                <c:pt idx="146">
                  <c:v>25.725273073794199</c:v>
                </c:pt>
                <c:pt idx="147">
                  <c:v>30.613599185550129</c:v>
                </c:pt>
                <c:pt idx="148">
                  <c:v>20.940782631021236</c:v>
                </c:pt>
                <c:pt idx="149">
                  <c:v>24.375706093662181</c:v>
                </c:pt>
                <c:pt idx="150">
                  <c:v>26.190980346360831</c:v>
                </c:pt>
                <c:pt idx="151">
                  <c:v>20.153784611195718</c:v>
                </c:pt>
                <c:pt idx="152">
                  <c:v>30.780688132553063</c:v>
                </c:pt>
                <c:pt idx="153">
                  <c:v>24.922838813310879</c:v>
                </c:pt>
                <c:pt idx="154">
                  <c:v>17.583683590013472</c:v>
                </c:pt>
                <c:pt idx="155">
                  <c:v>18.768657116799137</c:v>
                </c:pt>
                <c:pt idx="156">
                  <c:v>16.888747614330207</c:v>
                </c:pt>
                <c:pt idx="157">
                  <c:v>15.668581092543331</c:v>
                </c:pt>
                <c:pt idx="158">
                  <c:v>13.582801802361626</c:v>
                </c:pt>
                <c:pt idx="159">
                  <c:v>14.774418380615915</c:v>
                </c:pt>
                <c:pt idx="160">
                  <c:v>19.869759219616327</c:v>
                </c:pt>
                <c:pt idx="161">
                  <c:v>15.922656810176079</c:v>
                </c:pt>
                <c:pt idx="162">
                  <c:v>18.487665131254019</c:v>
                </c:pt>
                <c:pt idx="163">
                  <c:v>25.309294179202134</c:v>
                </c:pt>
                <c:pt idx="164">
                  <c:v>46.606182826728002</c:v>
                </c:pt>
                <c:pt idx="165">
                  <c:v>51.645106524357857</c:v>
                </c:pt>
                <c:pt idx="166">
                  <c:v>32.670992950455286</c:v>
                </c:pt>
                <c:pt idx="167">
                  <c:v>27.610989459521758</c:v>
                </c:pt>
                <c:pt idx="168">
                  <c:v>21.889331855016138</c:v>
                </c:pt>
                <c:pt idx="169">
                  <c:v>29.336261501249385</c:v>
                </c:pt>
                <c:pt idx="170">
                  <c:v>20.161763636892982</c:v>
                </c:pt>
                <c:pt idx="171">
                  <c:v>15.538777006074392</c:v>
                </c:pt>
                <c:pt idx="172">
                  <c:v>21.832542433990881</c:v>
                </c:pt>
                <c:pt idx="173">
                  <c:v>19.177439023815261</c:v>
                </c:pt>
                <c:pt idx="174">
                  <c:v>18.899768686282943</c:v>
                </c:pt>
                <c:pt idx="175">
                  <c:v>13.306691285750327</c:v>
                </c:pt>
                <c:pt idx="176">
                  <c:v>2.4094567032760286</c:v>
                </c:pt>
                <c:pt idx="177">
                  <c:v>2.2965118441481822</c:v>
                </c:pt>
                <c:pt idx="178">
                  <c:v>2.981578991319962</c:v>
                </c:pt>
                <c:pt idx="179">
                  <c:v>5.2422135448278944</c:v>
                </c:pt>
                <c:pt idx="180">
                  <c:v>5.5502805563621243</c:v>
                </c:pt>
                <c:pt idx="181">
                  <c:v>10.137039751246222</c:v>
                </c:pt>
                <c:pt idx="182">
                  <c:v>4.6706160847848102</c:v>
                </c:pt>
                <c:pt idx="183">
                  <c:v>4.6156638569782631</c:v>
                </c:pt>
                <c:pt idx="184">
                  <c:v>9.573907560234403</c:v>
                </c:pt>
                <c:pt idx="185">
                  <c:v>9.0079222474764968</c:v>
                </c:pt>
                <c:pt idx="186">
                  <c:v>4.710808788743055</c:v>
                </c:pt>
                <c:pt idx="187">
                  <c:v>13.141067889264136</c:v>
                </c:pt>
                <c:pt idx="188">
                  <c:v>6.0591373162550575</c:v>
                </c:pt>
                <c:pt idx="189">
                  <c:v>1.02491230291536</c:v>
                </c:pt>
                <c:pt idx="190">
                  <c:v>8.6191811533821241</c:v>
                </c:pt>
                <c:pt idx="191">
                  <c:v>8.1508954318460738</c:v>
                </c:pt>
                <c:pt idx="192">
                  <c:v>11.511790016413356</c:v>
                </c:pt>
                <c:pt idx="193">
                  <c:v>13.127778970351933</c:v>
                </c:pt>
                <c:pt idx="194">
                  <c:v>16.056375885322552</c:v>
                </c:pt>
                <c:pt idx="195">
                  <c:v>17.5335030030013</c:v>
                </c:pt>
                <c:pt idx="196">
                  <c:v>7.9569507598793017</c:v>
                </c:pt>
                <c:pt idx="197">
                  <c:v>11.739380910954786</c:v>
                </c:pt>
                <c:pt idx="198">
                  <c:v>15.367956006697101</c:v>
                </c:pt>
                <c:pt idx="199">
                  <c:v>15.595965929250214</c:v>
                </c:pt>
                <c:pt idx="200">
                  <c:v>17.01610002049085</c:v>
                </c:pt>
                <c:pt idx="201">
                  <c:v>19.579547851119543</c:v>
                </c:pt>
                <c:pt idx="202">
                  <c:v>10.331280048993833</c:v>
                </c:pt>
                <c:pt idx="203">
                  <c:v>12.666463772742549</c:v>
                </c:pt>
                <c:pt idx="204">
                  <c:v>16.65207970509238</c:v>
                </c:pt>
                <c:pt idx="205">
                  <c:v>15.749565496883125</c:v>
                </c:pt>
                <c:pt idx="206">
                  <c:v>25.798360658341078</c:v>
                </c:pt>
                <c:pt idx="207">
                  <c:v>55.120205651936779</c:v>
                </c:pt>
                <c:pt idx="208">
                  <c:v>67.404339820098102</c:v>
                </c:pt>
                <c:pt idx="209">
                  <c:v>65.208368212052562</c:v>
                </c:pt>
                <c:pt idx="210">
                  <c:v>71.920371157362226</c:v>
                </c:pt>
                <c:pt idx="211">
                  <c:v>67.933652948791377</c:v>
                </c:pt>
                <c:pt idx="212">
                  <c:v>69.713862562076216</c:v>
                </c:pt>
                <c:pt idx="213">
                  <c:v>69.05401258905863</c:v>
                </c:pt>
                <c:pt idx="214">
                  <c:v>71.719215883070675</c:v>
                </c:pt>
                <c:pt idx="215">
                  <c:v>59.402376620220288</c:v>
                </c:pt>
                <c:pt idx="216">
                  <c:v>68.716116548251392</c:v>
                </c:pt>
                <c:pt idx="217">
                  <c:v>70.432704539433814</c:v>
                </c:pt>
                <c:pt idx="218">
                  <c:v>57.997416852317336</c:v>
                </c:pt>
                <c:pt idx="219">
                  <c:v>51.853189004264912</c:v>
                </c:pt>
                <c:pt idx="220">
                  <c:v>42.887598111101063</c:v>
                </c:pt>
                <c:pt idx="221">
                  <c:v>33.057335733327584</c:v>
                </c:pt>
                <c:pt idx="222">
                  <c:v>27.146384217071294</c:v>
                </c:pt>
                <c:pt idx="223">
                  <c:v>27.961151143522812</c:v>
                </c:pt>
                <c:pt idx="224">
                  <c:v>26.723079137426655</c:v>
                </c:pt>
                <c:pt idx="225">
                  <c:v>18.206162476522689</c:v>
                </c:pt>
                <c:pt idx="226">
                  <c:v>17.261689180653505</c:v>
                </c:pt>
                <c:pt idx="227">
                  <c:v>30.470997322063631</c:v>
                </c:pt>
                <c:pt idx="228">
                  <c:v>20.823161060085887</c:v>
                </c:pt>
                <c:pt idx="229">
                  <c:v>13.501825327647017</c:v>
                </c:pt>
                <c:pt idx="230">
                  <c:v>20.714835283479925</c:v>
                </c:pt>
                <c:pt idx="231">
                  <c:v>23.627915623951576</c:v>
                </c:pt>
                <c:pt idx="232">
                  <c:v>20.731753865145002</c:v>
                </c:pt>
                <c:pt idx="233">
                  <c:v>23.951728916351023</c:v>
                </c:pt>
                <c:pt idx="234">
                  <c:v>25.870023559499966</c:v>
                </c:pt>
                <c:pt idx="235">
                  <c:v>28.766914525807415</c:v>
                </c:pt>
                <c:pt idx="236">
                  <c:v>45.165150547241637</c:v>
                </c:pt>
                <c:pt idx="237">
                  <c:v>49.054562980634465</c:v>
                </c:pt>
                <c:pt idx="238">
                  <c:v>45.991156579905166</c:v>
                </c:pt>
                <c:pt idx="239">
                  <c:v>35.484567667794337</c:v>
                </c:pt>
                <c:pt idx="240">
                  <c:v>41.598222881265876</c:v>
                </c:pt>
                <c:pt idx="241">
                  <c:v>28.99894051769062</c:v>
                </c:pt>
                <c:pt idx="242">
                  <c:v>28.038115553649693</c:v>
                </c:pt>
                <c:pt idx="243">
                  <c:v>28.269260698171923</c:v>
                </c:pt>
                <c:pt idx="244">
                  <c:v>25.670418068137387</c:v>
                </c:pt>
                <c:pt idx="245">
                  <c:v>26.314011464300407</c:v>
                </c:pt>
                <c:pt idx="246">
                  <c:v>28.357402216137324</c:v>
                </c:pt>
                <c:pt idx="247">
                  <c:v>28.824219325994246</c:v>
                </c:pt>
                <c:pt idx="248">
                  <c:v>25.864555485653987</c:v>
                </c:pt>
                <c:pt idx="249">
                  <c:v>23.942428332133964</c:v>
                </c:pt>
                <c:pt idx="250">
                  <c:v>18.608005385627703</c:v>
                </c:pt>
                <c:pt idx="251">
                  <c:v>18.308363141786899</c:v>
                </c:pt>
                <c:pt idx="252">
                  <c:v>19.171007562819433</c:v>
                </c:pt>
                <c:pt idx="253">
                  <c:v>14.716178063790519</c:v>
                </c:pt>
                <c:pt idx="254">
                  <c:v>17.31419188126273</c:v>
                </c:pt>
                <c:pt idx="255">
                  <c:v>32.344948198778745</c:v>
                </c:pt>
                <c:pt idx="256">
                  <c:v>28.530259852943768</c:v>
                </c:pt>
                <c:pt idx="257">
                  <c:v>17.198450372536218</c:v>
                </c:pt>
                <c:pt idx="258">
                  <c:v>14.658045818717152</c:v>
                </c:pt>
                <c:pt idx="259">
                  <c:v>13.627833410670988</c:v>
                </c:pt>
                <c:pt idx="260">
                  <c:v>25.149632847906144</c:v>
                </c:pt>
                <c:pt idx="261">
                  <c:v>19.398709545175151</c:v>
                </c:pt>
                <c:pt idx="262">
                  <c:v>26.231322559800351</c:v>
                </c:pt>
                <c:pt idx="263">
                  <c:v>32.9801274966036</c:v>
                </c:pt>
                <c:pt idx="264">
                  <c:v>32.234164839436062</c:v>
                </c:pt>
                <c:pt idx="265">
                  <c:v>2.5593587275322944</c:v>
                </c:pt>
                <c:pt idx="266">
                  <c:v>12.293013572292509</c:v>
                </c:pt>
                <c:pt idx="267">
                  <c:v>21.869714139878585</c:v>
                </c:pt>
                <c:pt idx="268">
                  <c:v>5.9432860256930127</c:v>
                </c:pt>
                <c:pt idx="269">
                  <c:v>-4.4832819241361639</c:v>
                </c:pt>
                <c:pt idx="270">
                  <c:v>-4.006490818671864</c:v>
                </c:pt>
                <c:pt idx="271">
                  <c:v>-5.9477342588866584</c:v>
                </c:pt>
                <c:pt idx="272">
                  <c:v>-4.962132610252338</c:v>
                </c:pt>
                <c:pt idx="273">
                  <c:v>-21.831036252061274</c:v>
                </c:pt>
                <c:pt idx="274">
                  <c:v>-25.598956547118398</c:v>
                </c:pt>
              </c:numCache>
            </c:numRef>
          </c:val>
          <c:smooth val="0"/>
          <c:extLst>
            <c:ext xmlns:c16="http://schemas.microsoft.com/office/drawing/2014/chart" uri="{C3380CC4-5D6E-409C-BE32-E72D297353CC}">
              <c16:uniqueId val="{00000000-446D-4CE0-AC5F-BF1A27E12C43}"/>
            </c:ext>
          </c:extLst>
        </c:ser>
        <c:ser>
          <c:idx val="0"/>
          <c:order val="1"/>
          <c:tx>
            <c:strRef>
              <c:f>tabel_consumer!$AC$2</c:f>
              <c:strCache>
                <c:ptCount val="1"/>
                <c:pt idx="0">
                  <c:v>Moyenne
2003 - 2024</c:v>
                </c:pt>
              </c:strCache>
            </c:strRef>
          </c:tx>
          <c:spPr>
            <a:ln w="12700">
              <a:solidFill>
                <a:schemeClr val="accent3"/>
              </a:solidFill>
              <a:prstDash val="sysDash"/>
              <a:round/>
            </a:ln>
          </c:spPr>
          <c:marker>
            <c:symbol val="none"/>
          </c:marker>
          <c:dLbls>
            <c:dLbl>
              <c:idx val="190"/>
              <c:layout>
                <c:manualLayout>
                  <c:x val="-9.2652484930813489E-2"/>
                  <c:y val="0"/>
                </c:manualLayout>
              </c:layout>
              <c:spPr>
                <a:noFill/>
                <a:ln>
                  <a:noFill/>
                </a:ln>
                <a:effectLst/>
              </c:spPr>
              <c:txPr>
                <a:bodyPr wrap="square" lIns="38100" tIns="19050" rIns="38100" bIns="19050" anchor="ctr">
                  <a:spAutoFit/>
                </a:bodyPr>
                <a:lstStyle/>
                <a:p>
                  <a:pPr>
                    <a:defRPr sz="900" i="1">
                      <a:solidFill>
                        <a:schemeClr val="accent3"/>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446D-4CE0-AC5F-BF1A27E12C43}"/>
                </c:ext>
              </c:extLst>
            </c:dLbl>
            <c:dLbl>
              <c:idx val="191"/>
              <c:spPr>
                <a:noFill/>
                <a:ln>
                  <a:noFill/>
                </a:ln>
                <a:effectLst/>
              </c:spPr>
              <c:txPr>
                <a:bodyPr wrap="square" lIns="38100" tIns="19050" rIns="38100" bIns="19050" anchor="ctr">
                  <a:spAutoFit/>
                </a:bodyPr>
                <a:lstStyle/>
                <a:p>
                  <a:pPr>
                    <a:defRPr/>
                  </a:pPr>
                  <a:endParaRPr lang="fr-FR"/>
                </a:p>
              </c:txPr>
              <c:showLegendKey val="0"/>
              <c:showVal val="0"/>
              <c:showCatName val="0"/>
              <c:showSerName val="0"/>
              <c:showPercent val="0"/>
              <c:showBubbleSize val="0"/>
              <c:extLst>
                <c:ext xmlns:c16="http://schemas.microsoft.com/office/drawing/2014/chart" uri="{C3380CC4-5D6E-409C-BE32-E72D297353CC}">
                  <c16:uniqueId val="{00000002-446D-4CE0-AC5F-BF1A27E12C4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0"/>
              </c:ext>
            </c:extLst>
          </c:dLbls>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tabel_consumer!$AC$7:$AC$294</c:f>
              <c:numCache>
                <c:formatCode>0</c:formatCode>
                <c:ptCount val="288"/>
                <c:pt idx="0">
                  <c:v>33.551471694215699</c:v>
                </c:pt>
                <c:pt idx="1">
                  <c:v>33.551471694215699</c:v>
                </c:pt>
                <c:pt idx="2">
                  <c:v>33.551471694215699</c:v>
                </c:pt>
                <c:pt idx="3">
                  <c:v>33.551471694215699</c:v>
                </c:pt>
                <c:pt idx="4">
                  <c:v>33.551471694215699</c:v>
                </c:pt>
                <c:pt idx="5">
                  <c:v>33.551471694215699</c:v>
                </c:pt>
                <c:pt idx="6">
                  <c:v>33.551471694215699</c:v>
                </c:pt>
                <c:pt idx="7">
                  <c:v>33.551471694215699</c:v>
                </c:pt>
                <c:pt idx="8">
                  <c:v>33.551471694215699</c:v>
                </c:pt>
                <c:pt idx="9">
                  <c:v>33.551471694215699</c:v>
                </c:pt>
                <c:pt idx="10">
                  <c:v>33.551471694215699</c:v>
                </c:pt>
                <c:pt idx="11">
                  <c:v>33.551471694215699</c:v>
                </c:pt>
                <c:pt idx="12">
                  <c:v>33.551471694215699</c:v>
                </c:pt>
                <c:pt idx="13">
                  <c:v>33.551471694215699</c:v>
                </c:pt>
                <c:pt idx="14">
                  <c:v>33.551471694215699</c:v>
                </c:pt>
                <c:pt idx="15">
                  <c:v>33.551471694215699</c:v>
                </c:pt>
                <c:pt idx="16">
                  <c:v>33.551471694215699</c:v>
                </c:pt>
                <c:pt idx="17">
                  <c:v>33.551471694215699</c:v>
                </c:pt>
                <c:pt idx="18">
                  <c:v>33.551471694215699</c:v>
                </c:pt>
                <c:pt idx="19">
                  <c:v>33.551471694215699</c:v>
                </c:pt>
                <c:pt idx="20">
                  <c:v>33.551471694215699</c:v>
                </c:pt>
                <c:pt idx="21">
                  <c:v>33.551471694215699</c:v>
                </c:pt>
                <c:pt idx="22">
                  <c:v>33.551471694215699</c:v>
                </c:pt>
                <c:pt idx="23">
                  <c:v>33.551471694215699</c:v>
                </c:pt>
                <c:pt idx="24">
                  <c:v>33.551471694215699</c:v>
                </c:pt>
                <c:pt idx="25">
                  <c:v>33.551471694215699</c:v>
                </c:pt>
                <c:pt idx="26">
                  <c:v>33.551471694215699</c:v>
                </c:pt>
                <c:pt idx="27">
                  <c:v>33.551471694215699</c:v>
                </c:pt>
                <c:pt idx="28">
                  <c:v>33.551471694215699</c:v>
                </c:pt>
                <c:pt idx="29">
                  <c:v>33.551471694215699</c:v>
                </c:pt>
                <c:pt idx="30">
                  <c:v>33.551471694215699</c:v>
                </c:pt>
                <c:pt idx="31">
                  <c:v>33.551471694215699</c:v>
                </c:pt>
                <c:pt idx="32">
                  <c:v>33.551471694215699</c:v>
                </c:pt>
                <c:pt idx="33">
                  <c:v>33.551471694215699</c:v>
                </c:pt>
                <c:pt idx="34">
                  <c:v>33.551471694215699</c:v>
                </c:pt>
                <c:pt idx="35">
                  <c:v>33.551471694215699</c:v>
                </c:pt>
                <c:pt idx="36">
                  <c:v>33.551471694215699</c:v>
                </c:pt>
                <c:pt idx="37">
                  <c:v>33.551471694215699</c:v>
                </c:pt>
                <c:pt idx="38">
                  <c:v>33.551471694215699</c:v>
                </c:pt>
                <c:pt idx="39">
                  <c:v>33.551471694215699</c:v>
                </c:pt>
                <c:pt idx="40">
                  <c:v>33.551471694215699</c:v>
                </c:pt>
                <c:pt idx="41">
                  <c:v>33.551471694215699</c:v>
                </c:pt>
                <c:pt idx="42">
                  <c:v>33.551471694215699</c:v>
                </c:pt>
                <c:pt idx="43">
                  <c:v>33.551471694215699</c:v>
                </c:pt>
                <c:pt idx="44">
                  <c:v>33.551471694215699</c:v>
                </c:pt>
                <c:pt idx="45">
                  <c:v>33.551471694215699</c:v>
                </c:pt>
                <c:pt idx="46">
                  <c:v>33.551471694215699</c:v>
                </c:pt>
                <c:pt idx="47">
                  <c:v>33.551471694215699</c:v>
                </c:pt>
                <c:pt idx="48">
                  <c:v>33.551471694215699</c:v>
                </c:pt>
                <c:pt idx="49">
                  <c:v>33.551471694215699</c:v>
                </c:pt>
                <c:pt idx="50">
                  <c:v>33.551471694215699</c:v>
                </c:pt>
                <c:pt idx="51">
                  <c:v>33.551471694215699</c:v>
                </c:pt>
                <c:pt idx="52">
                  <c:v>33.551471694215699</c:v>
                </c:pt>
                <c:pt idx="53">
                  <c:v>33.551471694215699</c:v>
                </c:pt>
                <c:pt idx="54">
                  <c:v>33.551471694215699</c:v>
                </c:pt>
                <c:pt idx="55">
                  <c:v>33.551471694215699</c:v>
                </c:pt>
                <c:pt idx="56">
                  <c:v>33.551471694215699</c:v>
                </c:pt>
                <c:pt idx="57">
                  <c:v>33.551471694215699</c:v>
                </c:pt>
                <c:pt idx="58">
                  <c:v>33.551471694215699</c:v>
                </c:pt>
                <c:pt idx="59">
                  <c:v>33.551471694215699</c:v>
                </c:pt>
                <c:pt idx="60">
                  <c:v>33.551471694215699</c:v>
                </c:pt>
                <c:pt idx="61">
                  <c:v>33.551471694215699</c:v>
                </c:pt>
                <c:pt idx="62">
                  <c:v>33.551471694215699</c:v>
                </c:pt>
                <c:pt idx="63">
                  <c:v>33.551471694215699</c:v>
                </c:pt>
                <c:pt idx="64">
                  <c:v>33.551471694215699</c:v>
                </c:pt>
                <c:pt idx="65">
                  <c:v>33.551471694215699</c:v>
                </c:pt>
                <c:pt idx="66">
                  <c:v>33.551471694215699</c:v>
                </c:pt>
                <c:pt idx="67">
                  <c:v>33.551471694215699</c:v>
                </c:pt>
                <c:pt idx="68">
                  <c:v>33.551471694215699</c:v>
                </c:pt>
                <c:pt idx="69">
                  <c:v>33.551471694215699</c:v>
                </c:pt>
                <c:pt idx="70">
                  <c:v>33.551471694215699</c:v>
                </c:pt>
                <c:pt idx="71">
                  <c:v>33.551471694215699</c:v>
                </c:pt>
                <c:pt idx="72">
                  <c:v>33.551471694215699</c:v>
                </c:pt>
                <c:pt idx="73">
                  <c:v>33.551471694215699</c:v>
                </c:pt>
                <c:pt idx="74">
                  <c:v>33.551471694215699</c:v>
                </c:pt>
                <c:pt idx="75">
                  <c:v>33.551471694215699</c:v>
                </c:pt>
                <c:pt idx="76">
                  <c:v>33.551471694215699</c:v>
                </c:pt>
                <c:pt idx="77">
                  <c:v>33.551471694215699</c:v>
                </c:pt>
                <c:pt idx="78">
                  <c:v>33.551471694215699</c:v>
                </c:pt>
                <c:pt idx="79">
                  <c:v>33.551471694215699</c:v>
                </c:pt>
                <c:pt idx="80">
                  <c:v>33.551471694215699</c:v>
                </c:pt>
                <c:pt idx="81">
                  <c:v>33.551471694215699</c:v>
                </c:pt>
                <c:pt idx="82">
                  <c:v>33.551471694215699</c:v>
                </c:pt>
                <c:pt idx="83">
                  <c:v>33.551471694215699</c:v>
                </c:pt>
                <c:pt idx="84">
                  <c:v>33.551471694215699</c:v>
                </c:pt>
                <c:pt idx="85">
                  <c:v>33.551471694215699</c:v>
                </c:pt>
                <c:pt idx="86">
                  <c:v>33.551471694215699</c:v>
                </c:pt>
                <c:pt idx="87">
                  <c:v>33.551471694215699</c:v>
                </c:pt>
                <c:pt idx="88">
                  <c:v>33.551471694215699</c:v>
                </c:pt>
                <c:pt idx="89">
                  <c:v>33.551471694215699</c:v>
                </c:pt>
                <c:pt idx="90">
                  <c:v>33.551471694215699</c:v>
                </c:pt>
                <c:pt idx="91">
                  <c:v>33.551471694215699</c:v>
                </c:pt>
                <c:pt idx="92">
                  <c:v>33.551471694215699</c:v>
                </c:pt>
                <c:pt idx="93">
                  <c:v>33.551471694215699</c:v>
                </c:pt>
                <c:pt idx="94">
                  <c:v>33.551471694215699</c:v>
                </c:pt>
                <c:pt idx="95">
                  <c:v>33.551471694215699</c:v>
                </c:pt>
                <c:pt idx="96">
                  <c:v>33.551471694215699</c:v>
                </c:pt>
                <c:pt idx="97">
                  <c:v>33.551471694215699</c:v>
                </c:pt>
                <c:pt idx="98">
                  <c:v>33.551471694215699</c:v>
                </c:pt>
                <c:pt idx="99">
                  <c:v>33.551471694215699</c:v>
                </c:pt>
                <c:pt idx="100">
                  <c:v>33.551471694215699</c:v>
                </c:pt>
                <c:pt idx="101">
                  <c:v>33.551471694215699</c:v>
                </c:pt>
                <c:pt idx="102">
                  <c:v>33.551471694215699</c:v>
                </c:pt>
                <c:pt idx="103">
                  <c:v>33.551471694215699</c:v>
                </c:pt>
                <c:pt idx="104">
                  <c:v>33.551471694215699</c:v>
                </c:pt>
                <c:pt idx="105">
                  <c:v>33.551471694215699</c:v>
                </c:pt>
                <c:pt idx="106">
                  <c:v>33.551471694215699</c:v>
                </c:pt>
                <c:pt idx="107">
                  <c:v>33.551471694215699</c:v>
                </c:pt>
                <c:pt idx="108">
                  <c:v>33.551471694215699</c:v>
                </c:pt>
                <c:pt idx="109">
                  <c:v>33.551471694215699</c:v>
                </c:pt>
                <c:pt idx="110">
                  <c:v>33.551471694215699</c:v>
                </c:pt>
                <c:pt idx="111">
                  <c:v>33.551471694215699</c:v>
                </c:pt>
                <c:pt idx="112">
                  <c:v>33.551471694215699</c:v>
                </c:pt>
                <c:pt idx="113">
                  <c:v>33.551471694215699</c:v>
                </c:pt>
                <c:pt idx="114">
                  <c:v>33.551471694215699</c:v>
                </c:pt>
                <c:pt idx="115">
                  <c:v>33.551471694215699</c:v>
                </c:pt>
                <c:pt idx="116">
                  <c:v>33.551471694215699</c:v>
                </c:pt>
                <c:pt idx="117">
                  <c:v>33.551471694215699</c:v>
                </c:pt>
                <c:pt idx="118">
                  <c:v>33.551471694215699</c:v>
                </c:pt>
                <c:pt idx="119">
                  <c:v>33.551471694215699</c:v>
                </c:pt>
                <c:pt idx="120">
                  <c:v>33.551471694215699</c:v>
                </c:pt>
                <c:pt idx="121">
                  <c:v>33.551471694215699</c:v>
                </c:pt>
                <c:pt idx="122">
                  <c:v>33.551471694215699</c:v>
                </c:pt>
                <c:pt idx="123">
                  <c:v>33.551471694215699</c:v>
                </c:pt>
                <c:pt idx="124">
                  <c:v>33.551471694215699</c:v>
                </c:pt>
                <c:pt idx="125">
                  <c:v>33.551471694215699</c:v>
                </c:pt>
                <c:pt idx="126">
                  <c:v>33.551471694215699</c:v>
                </c:pt>
                <c:pt idx="127">
                  <c:v>33.551471694215699</c:v>
                </c:pt>
                <c:pt idx="128">
                  <c:v>33.551471694215699</c:v>
                </c:pt>
                <c:pt idx="129">
                  <c:v>33.551471694215699</c:v>
                </c:pt>
                <c:pt idx="130">
                  <c:v>33.551471694215699</c:v>
                </c:pt>
                <c:pt idx="131">
                  <c:v>33.551471694215699</c:v>
                </c:pt>
                <c:pt idx="132">
                  <c:v>33.551471694215699</c:v>
                </c:pt>
                <c:pt idx="133">
                  <c:v>33.551471694215699</c:v>
                </c:pt>
                <c:pt idx="134">
                  <c:v>33.551471694215699</c:v>
                </c:pt>
                <c:pt idx="135">
                  <c:v>33.551471694215699</c:v>
                </c:pt>
                <c:pt idx="136">
                  <c:v>33.551471694215699</c:v>
                </c:pt>
                <c:pt idx="137">
                  <c:v>33.551471694215699</c:v>
                </c:pt>
                <c:pt idx="138">
                  <c:v>33.551471694215699</c:v>
                </c:pt>
                <c:pt idx="139">
                  <c:v>33.551471694215699</c:v>
                </c:pt>
                <c:pt idx="140">
                  <c:v>33.551471694215699</c:v>
                </c:pt>
                <c:pt idx="141">
                  <c:v>33.551471694215699</c:v>
                </c:pt>
                <c:pt idx="142">
                  <c:v>33.551471694215699</c:v>
                </c:pt>
                <c:pt idx="143">
                  <c:v>33.551471694215699</c:v>
                </c:pt>
                <c:pt idx="144">
                  <c:v>33.551471694215699</c:v>
                </c:pt>
                <c:pt idx="145">
                  <c:v>33.551471694215699</c:v>
                </c:pt>
                <c:pt idx="146">
                  <c:v>33.551471694215699</c:v>
                </c:pt>
                <c:pt idx="147">
                  <c:v>33.551471694215699</c:v>
                </c:pt>
                <c:pt idx="148">
                  <c:v>33.551471694215699</c:v>
                </c:pt>
                <c:pt idx="149">
                  <c:v>33.551471694215699</c:v>
                </c:pt>
                <c:pt idx="150">
                  <c:v>33.551471694215699</c:v>
                </c:pt>
                <c:pt idx="151">
                  <c:v>33.551471694215699</c:v>
                </c:pt>
                <c:pt idx="152">
                  <c:v>33.551471694215699</c:v>
                </c:pt>
                <c:pt idx="153">
                  <c:v>33.551471694215699</c:v>
                </c:pt>
                <c:pt idx="154">
                  <c:v>33.551471694215699</c:v>
                </c:pt>
                <c:pt idx="155">
                  <c:v>33.551471694215699</c:v>
                </c:pt>
                <c:pt idx="156">
                  <c:v>33.551471694215699</c:v>
                </c:pt>
                <c:pt idx="157">
                  <c:v>33.551471694215699</c:v>
                </c:pt>
                <c:pt idx="158">
                  <c:v>33.551471694215699</c:v>
                </c:pt>
                <c:pt idx="159">
                  <c:v>33.551471694215699</c:v>
                </c:pt>
                <c:pt idx="160">
                  <c:v>33.551471694215699</c:v>
                </c:pt>
                <c:pt idx="161">
                  <c:v>33.551471694215699</c:v>
                </c:pt>
                <c:pt idx="162">
                  <c:v>33.551471694215699</c:v>
                </c:pt>
                <c:pt idx="163">
                  <c:v>33.551471694215699</c:v>
                </c:pt>
                <c:pt idx="164">
                  <c:v>33.551471694215699</c:v>
                </c:pt>
                <c:pt idx="165">
                  <c:v>33.551471694215699</c:v>
                </c:pt>
                <c:pt idx="166">
                  <c:v>33.551471694215699</c:v>
                </c:pt>
                <c:pt idx="167">
                  <c:v>33.551471694215699</c:v>
                </c:pt>
                <c:pt idx="168">
                  <c:v>33.551471694215699</c:v>
                </c:pt>
                <c:pt idx="169">
                  <c:v>33.551471694215699</c:v>
                </c:pt>
                <c:pt idx="170">
                  <c:v>33.551471694215699</c:v>
                </c:pt>
                <c:pt idx="171">
                  <c:v>33.551471694215699</c:v>
                </c:pt>
                <c:pt idx="172">
                  <c:v>33.551471694215699</c:v>
                </c:pt>
                <c:pt idx="173">
                  <c:v>33.551471694215699</c:v>
                </c:pt>
                <c:pt idx="174">
                  <c:v>33.551471694215699</c:v>
                </c:pt>
                <c:pt idx="175">
                  <c:v>33.551471694215699</c:v>
                </c:pt>
                <c:pt idx="176">
                  <c:v>33.551471694215699</c:v>
                </c:pt>
                <c:pt idx="177">
                  <c:v>33.551471694215699</c:v>
                </c:pt>
                <c:pt idx="178">
                  <c:v>33.551471694215699</c:v>
                </c:pt>
                <c:pt idx="179">
                  <c:v>33.551471694215699</c:v>
                </c:pt>
                <c:pt idx="180">
                  <c:v>33.551471694215699</c:v>
                </c:pt>
                <c:pt idx="181">
                  <c:v>33.551471694215699</c:v>
                </c:pt>
                <c:pt idx="182">
                  <c:v>33.551471694215699</c:v>
                </c:pt>
                <c:pt idx="183">
                  <c:v>33.551471694215699</c:v>
                </c:pt>
                <c:pt idx="184">
                  <c:v>33.551471694215699</c:v>
                </c:pt>
                <c:pt idx="185">
                  <c:v>33.551471694215699</c:v>
                </c:pt>
                <c:pt idx="186">
                  <c:v>33.551471694215699</c:v>
                </c:pt>
                <c:pt idx="187">
                  <c:v>33.551471694215699</c:v>
                </c:pt>
                <c:pt idx="188">
                  <c:v>33.551471694215699</c:v>
                </c:pt>
                <c:pt idx="189">
                  <c:v>33.551471694215699</c:v>
                </c:pt>
                <c:pt idx="190">
                  <c:v>33.551471694215699</c:v>
                </c:pt>
                <c:pt idx="191">
                  <c:v>33.551471694215699</c:v>
                </c:pt>
                <c:pt idx="192">
                  <c:v>33.551471694215699</c:v>
                </c:pt>
                <c:pt idx="193">
                  <c:v>33.551471694215699</c:v>
                </c:pt>
                <c:pt idx="194">
                  <c:v>33.551471694215699</c:v>
                </c:pt>
                <c:pt idx="195">
                  <c:v>33.551471694215699</c:v>
                </c:pt>
                <c:pt idx="196">
                  <c:v>33.551471694215699</c:v>
                </c:pt>
                <c:pt idx="197">
                  <c:v>33.551471694215699</c:v>
                </c:pt>
                <c:pt idx="198">
                  <c:v>33.551471694215699</c:v>
                </c:pt>
                <c:pt idx="199">
                  <c:v>33.551471694215699</c:v>
                </c:pt>
                <c:pt idx="200">
                  <c:v>33.551471694215699</c:v>
                </c:pt>
                <c:pt idx="201">
                  <c:v>33.551471694215699</c:v>
                </c:pt>
                <c:pt idx="202">
                  <c:v>33.551471694215699</c:v>
                </c:pt>
                <c:pt idx="203">
                  <c:v>33.551471694215699</c:v>
                </c:pt>
                <c:pt idx="204">
                  <c:v>33.551471694215699</c:v>
                </c:pt>
                <c:pt idx="205">
                  <c:v>33.551471694215699</c:v>
                </c:pt>
                <c:pt idx="206">
                  <c:v>33.551471694215699</c:v>
                </c:pt>
                <c:pt idx="207">
                  <c:v>33.551471694215699</c:v>
                </c:pt>
                <c:pt idx="208">
                  <c:v>33.551471694215699</c:v>
                </c:pt>
                <c:pt idx="209">
                  <c:v>33.551471694215699</c:v>
                </c:pt>
                <c:pt idx="210">
                  <c:v>33.551471694215699</c:v>
                </c:pt>
                <c:pt idx="211">
                  <c:v>33.551471694215699</c:v>
                </c:pt>
                <c:pt idx="212">
                  <c:v>33.551471694215699</c:v>
                </c:pt>
                <c:pt idx="213">
                  <c:v>33.551471694215699</c:v>
                </c:pt>
                <c:pt idx="214">
                  <c:v>33.551471694215699</c:v>
                </c:pt>
                <c:pt idx="215">
                  <c:v>33.551471694215699</c:v>
                </c:pt>
                <c:pt idx="216">
                  <c:v>33.551471694215699</c:v>
                </c:pt>
                <c:pt idx="217">
                  <c:v>33.551471694215699</c:v>
                </c:pt>
                <c:pt idx="218">
                  <c:v>33.551471694215699</c:v>
                </c:pt>
                <c:pt idx="219">
                  <c:v>33.551471694215699</c:v>
                </c:pt>
                <c:pt idx="220">
                  <c:v>33.551471694215699</c:v>
                </c:pt>
                <c:pt idx="221">
                  <c:v>33.551471694215699</c:v>
                </c:pt>
                <c:pt idx="222">
                  <c:v>33.551471694215699</c:v>
                </c:pt>
                <c:pt idx="223">
                  <c:v>33.551471694215699</c:v>
                </c:pt>
                <c:pt idx="224">
                  <c:v>33.551471694215699</c:v>
                </c:pt>
                <c:pt idx="225">
                  <c:v>33.551471694215699</c:v>
                </c:pt>
                <c:pt idx="226">
                  <c:v>33.551471694215699</c:v>
                </c:pt>
                <c:pt idx="227">
                  <c:v>33.551471694215699</c:v>
                </c:pt>
                <c:pt idx="228">
                  <c:v>33.551471694215699</c:v>
                </c:pt>
                <c:pt idx="229">
                  <c:v>33.551471694215699</c:v>
                </c:pt>
                <c:pt idx="230">
                  <c:v>33.551471694215699</c:v>
                </c:pt>
                <c:pt idx="231">
                  <c:v>33.551471694215699</c:v>
                </c:pt>
                <c:pt idx="232">
                  <c:v>33.551471694215699</c:v>
                </c:pt>
                <c:pt idx="233">
                  <c:v>33.551471694215699</c:v>
                </c:pt>
                <c:pt idx="234">
                  <c:v>33.551471694215699</c:v>
                </c:pt>
                <c:pt idx="235">
                  <c:v>33.551471694215699</c:v>
                </c:pt>
                <c:pt idx="236">
                  <c:v>33.551471694215699</c:v>
                </c:pt>
                <c:pt idx="237">
                  <c:v>33.551471694215699</c:v>
                </c:pt>
                <c:pt idx="238">
                  <c:v>33.551471694215699</c:v>
                </c:pt>
                <c:pt idx="239">
                  <c:v>33.551471694215699</c:v>
                </c:pt>
                <c:pt idx="240">
                  <c:v>33.551471694215699</c:v>
                </c:pt>
                <c:pt idx="241">
                  <c:v>33.551471694215699</c:v>
                </c:pt>
                <c:pt idx="242">
                  <c:v>33.551471694215699</c:v>
                </c:pt>
                <c:pt idx="243">
                  <c:v>33.551471694215699</c:v>
                </c:pt>
                <c:pt idx="244">
                  <c:v>33.551471694215699</c:v>
                </c:pt>
                <c:pt idx="245">
                  <c:v>33.551471694215699</c:v>
                </c:pt>
                <c:pt idx="246">
                  <c:v>33.551471694215699</c:v>
                </c:pt>
                <c:pt idx="247">
                  <c:v>33.551471694215699</c:v>
                </c:pt>
                <c:pt idx="248">
                  <c:v>33.551471694215699</c:v>
                </c:pt>
                <c:pt idx="249">
                  <c:v>33.551471694215699</c:v>
                </c:pt>
                <c:pt idx="250">
                  <c:v>33.551471694215699</c:v>
                </c:pt>
                <c:pt idx="251">
                  <c:v>33.551471694215699</c:v>
                </c:pt>
                <c:pt idx="252">
                  <c:v>33.551471694215699</c:v>
                </c:pt>
                <c:pt idx="253">
                  <c:v>33.551471694215699</c:v>
                </c:pt>
                <c:pt idx="254">
                  <c:v>33.551471694215699</c:v>
                </c:pt>
                <c:pt idx="255">
                  <c:v>33.551471694215699</c:v>
                </c:pt>
                <c:pt idx="256">
                  <c:v>33.551471694215699</c:v>
                </c:pt>
                <c:pt idx="257">
                  <c:v>33.551471694215699</c:v>
                </c:pt>
                <c:pt idx="258">
                  <c:v>33.551471694215699</c:v>
                </c:pt>
                <c:pt idx="259">
                  <c:v>33.551471694215699</c:v>
                </c:pt>
                <c:pt idx="260">
                  <c:v>33.551471694215699</c:v>
                </c:pt>
                <c:pt idx="261">
                  <c:v>33.551471694215699</c:v>
                </c:pt>
                <c:pt idx="262">
                  <c:v>33.551471694215699</c:v>
                </c:pt>
                <c:pt idx="263">
                  <c:v>33.551471694215699</c:v>
                </c:pt>
                <c:pt idx="264">
                  <c:v>33.551471694215699</c:v>
                </c:pt>
                <c:pt idx="265">
                  <c:v>33.551471694215699</c:v>
                </c:pt>
                <c:pt idx="266">
                  <c:v>33.551471694215699</c:v>
                </c:pt>
                <c:pt idx="267">
                  <c:v>33.551471694215699</c:v>
                </c:pt>
                <c:pt idx="268">
                  <c:v>33.551471694215699</c:v>
                </c:pt>
                <c:pt idx="269">
                  <c:v>33.551471694215699</c:v>
                </c:pt>
                <c:pt idx="270">
                  <c:v>33.551471694215699</c:v>
                </c:pt>
                <c:pt idx="271">
                  <c:v>33.551471694215699</c:v>
                </c:pt>
                <c:pt idx="272">
                  <c:v>33.551471694215699</c:v>
                </c:pt>
                <c:pt idx="273">
                  <c:v>33.551471694215699</c:v>
                </c:pt>
                <c:pt idx="274">
                  <c:v>33.551471694215699</c:v>
                </c:pt>
                <c:pt idx="275">
                  <c:v>33.551471694215699</c:v>
                </c:pt>
              </c:numCache>
            </c:numRef>
          </c:val>
          <c:smooth val="0"/>
          <c:extLst>
            <c:ext xmlns:c16="http://schemas.microsoft.com/office/drawing/2014/chart" uri="{C3380CC4-5D6E-409C-BE32-E72D297353CC}">
              <c16:uniqueId val="{00000003-446D-4CE0-AC5F-BF1A27E12C43}"/>
            </c:ext>
          </c:extLst>
        </c:ser>
        <c:dLbls>
          <c:showLegendKey val="0"/>
          <c:showVal val="0"/>
          <c:showCatName val="0"/>
          <c:showSerName val="0"/>
          <c:showPercent val="0"/>
          <c:showBubbleSize val="0"/>
        </c:dLbls>
        <c:smooth val="0"/>
        <c:axId val="-829221776"/>
        <c:axId val="-829222864"/>
      </c:lineChart>
      <c:dateAx>
        <c:axId val="-829221776"/>
        <c:scaling>
          <c:orientation val="minMax"/>
          <c:max val="45981"/>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2864"/>
        <c:crosses val="autoZero"/>
        <c:auto val="1"/>
        <c:lblOffset val="100"/>
        <c:baseTimeUnit val="months"/>
        <c:majorUnit val="12"/>
        <c:majorTimeUnit val="months"/>
        <c:minorUnit val="12"/>
        <c:minorTimeUnit val="days"/>
      </c:dateAx>
      <c:valAx>
        <c:axId val="-829222864"/>
        <c:scaling>
          <c:orientation val="minMax"/>
          <c:max val="8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21776"/>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4"/>
              </a:solidFill>
              <a:prstDash val="solid"/>
              <a:round/>
            </a:ln>
          </c:spPr>
          <c:marker>
            <c:symbol val="none"/>
          </c:marker>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tabel_consumer!$D$7:$D$294</c:f>
              <c:numCache>
                <c:formatCode>0</c:formatCode>
                <c:ptCount val="288"/>
                <c:pt idx="0">
                  <c:v>3</c:v>
                </c:pt>
                <c:pt idx="1">
                  <c:v>1</c:v>
                </c:pt>
                <c:pt idx="2">
                  <c:v>0</c:v>
                </c:pt>
                <c:pt idx="3">
                  <c:v>3</c:v>
                </c:pt>
                <c:pt idx="4">
                  <c:v>4</c:v>
                </c:pt>
                <c:pt idx="5">
                  <c:v>2</c:v>
                </c:pt>
                <c:pt idx="6">
                  <c:v>3</c:v>
                </c:pt>
                <c:pt idx="7">
                  <c:v>2</c:v>
                </c:pt>
                <c:pt idx="8">
                  <c:v>2</c:v>
                </c:pt>
                <c:pt idx="9">
                  <c:v>4</c:v>
                </c:pt>
                <c:pt idx="10">
                  <c:v>4</c:v>
                </c:pt>
                <c:pt idx="11">
                  <c:v>3</c:v>
                </c:pt>
                <c:pt idx="12">
                  <c:v>4</c:v>
                </c:pt>
                <c:pt idx="13">
                  <c:v>6</c:v>
                </c:pt>
                <c:pt idx="14">
                  <c:v>3</c:v>
                </c:pt>
                <c:pt idx="15">
                  <c:v>4</c:v>
                </c:pt>
                <c:pt idx="16">
                  <c:v>3</c:v>
                </c:pt>
                <c:pt idx="17">
                  <c:v>6</c:v>
                </c:pt>
                <c:pt idx="18">
                  <c:v>3</c:v>
                </c:pt>
                <c:pt idx="19">
                  <c:v>5</c:v>
                </c:pt>
                <c:pt idx="20">
                  <c:v>4</c:v>
                </c:pt>
                <c:pt idx="21">
                  <c:v>4</c:v>
                </c:pt>
                <c:pt idx="22">
                  <c:v>2</c:v>
                </c:pt>
                <c:pt idx="23">
                  <c:v>4</c:v>
                </c:pt>
                <c:pt idx="24">
                  <c:v>2</c:v>
                </c:pt>
                <c:pt idx="25">
                  <c:v>3</c:v>
                </c:pt>
                <c:pt idx="26">
                  <c:v>4</c:v>
                </c:pt>
                <c:pt idx="27">
                  <c:v>1</c:v>
                </c:pt>
                <c:pt idx="28">
                  <c:v>2</c:v>
                </c:pt>
                <c:pt idx="29">
                  <c:v>2</c:v>
                </c:pt>
                <c:pt idx="30">
                  <c:v>2</c:v>
                </c:pt>
                <c:pt idx="31">
                  <c:v>-1</c:v>
                </c:pt>
                <c:pt idx="32">
                  <c:v>-4</c:v>
                </c:pt>
                <c:pt idx="33">
                  <c:v>-1</c:v>
                </c:pt>
                <c:pt idx="34">
                  <c:v>1</c:v>
                </c:pt>
                <c:pt idx="35">
                  <c:v>4</c:v>
                </c:pt>
                <c:pt idx="36">
                  <c:v>3</c:v>
                </c:pt>
                <c:pt idx="37">
                  <c:v>2</c:v>
                </c:pt>
                <c:pt idx="38">
                  <c:v>5</c:v>
                </c:pt>
                <c:pt idx="39">
                  <c:v>3</c:v>
                </c:pt>
                <c:pt idx="40">
                  <c:v>1</c:v>
                </c:pt>
                <c:pt idx="41">
                  <c:v>4</c:v>
                </c:pt>
                <c:pt idx="42">
                  <c:v>2</c:v>
                </c:pt>
                <c:pt idx="43">
                  <c:v>2</c:v>
                </c:pt>
                <c:pt idx="44">
                  <c:v>0</c:v>
                </c:pt>
                <c:pt idx="45">
                  <c:v>4</c:v>
                </c:pt>
                <c:pt idx="46">
                  <c:v>6</c:v>
                </c:pt>
                <c:pt idx="47">
                  <c:v>2</c:v>
                </c:pt>
                <c:pt idx="48">
                  <c:v>4</c:v>
                </c:pt>
                <c:pt idx="49">
                  <c:v>5</c:v>
                </c:pt>
                <c:pt idx="50">
                  <c:v>3</c:v>
                </c:pt>
                <c:pt idx="51">
                  <c:v>3</c:v>
                </c:pt>
                <c:pt idx="52">
                  <c:v>3</c:v>
                </c:pt>
                <c:pt idx="53">
                  <c:v>3</c:v>
                </c:pt>
                <c:pt idx="54">
                  <c:v>3</c:v>
                </c:pt>
                <c:pt idx="55">
                  <c:v>2</c:v>
                </c:pt>
                <c:pt idx="56">
                  <c:v>6</c:v>
                </c:pt>
                <c:pt idx="57">
                  <c:v>0</c:v>
                </c:pt>
                <c:pt idx="58">
                  <c:v>-4</c:v>
                </c:pt>
                <c:pt idx="59">
                  <c:v>-3</c:v>
                </c:pt>
                <c:pt idx="60">
                  <c:v>-5</c:v>
                </c:pt>
                <c:pt idx="61">
                  <c:v>-6</c:v>
                </c:pt>
                <c:pt idx="62">
                  <c:v>-5</c:v>
                </c:pt>
                <c:pt idx="63">
                  <c:v>-5</c:v>
                </c:pt>
                <c:pt idx="64">
                  <c:v>-4</c:v>
                </c:pt>
                <c:pt idx="65">
                  <c:v>-8</c:v>
                </c:pt>
                <c:pt idx="66">
                  <c:v>-5</c:v>
                </c:pt>
                <c:pt idx="67">
                  <c:v>-2</c:v>
                </c:pt>
                <c:pt idx="68">
                  <c:v>-2</c:v>
                </c:pt>
                <c:pt idx="69">
                  <c:v>-6</c:v>
                </c:pt>
                <c:pt idx="70">
                  <c:v>-7</c:v>
                </c:pt>
                <c:pt idx="71">
                  <c:v>-5</c:v>
                </c:pt>
                <c:pt idx="72">
                  <c:v>-3</c:v>
                </c:pt>
                <c:pt idx="73">
                  <c:v>-5</c:v>
                </c:pt>
                <c:pt idx="74">
                  <c:v>-4</c:v>
                </c:pt>
                <c:pt idx="75">
                  <c:v>-5</c:v>
                </c:pt>
                <c:pt idx="76">
                  <c:v>-1</c:v>
                </c:pt>
                <c:pt idx="77">
                  <c:v>-1</c:v>
                </c:pt>
                <c:pt idx="78">
                  <c:v>-3</c:v>
                </c:pt>
                <c:pt idx="79">
                  <c:v>-3</c:v>
                </c:pt>
                <c:pt idx="80">
                  <c:v>-2</c:v>
                </c:pt>
                <c:pt idx="81">
                  <c:v>-1</c:v>
                </c:pt>
                <c:pt idx="82">
                  <c:v>0</c:v>
                </c:pt>
                <c:pt idx="83">
                  <c:v>-2</c:v>
                </c:pt>
                <c:pt idx="84">
                  <c:v>-3</c:v>
                </c:pt>
                <c:pt idx="85">
                  <c:v>-2</c:v>
                </c:pt>
                <c:pt idx="86">
                  <c:v>0</c:v>
                </c:pt>
                <c:pt idx="87">
                  <c:v>0</c:v>
                </c:pt>
                <c:pt idx="88">
                  <c:v>-5</c:v>
                </c:pt>
                <c:pt idx="89">
                  <c:v>0</c:v>
                </c:pt>
                <c:pt idx="90">
                  <c:v>-1</c:v>
                </c:pt>
                <c:pt idx="91">
                  <c:v>-2</c:v>
                </c:pt>
                <c:pt idx="92">
                  <c:v>1</c:v>
                </c:pt>
                <c:pt idx="93">
                  <c:v>-1</c:v>
                </c:pt>
                <c:pt idx="94">
                  <c:v>1</c:v>
                </c:pt>
                <c:pt idx="95">
                  <c:v>-4</c:v>
                </c:pt>
                <c:pt idx="96">
                  <c:v>-4</c:v>
                </c:pt>
                <c:pt idx="97">
                  <c:v>-1</c:v>
                </c:pt>
                <c:pt idx="98">
                  <c:v>-5</c:v>
                </c:pt>
                <c:pt idx="99">
                  <c:v>-3</c:v>
                </c:pt>
                <c:pt idx="100">
                  <c:v>-1</c:v>
                </c:pt>
                <c:pt idx="101">
                  <c:v>-5</c:v>
                </c:pt>
                <c:pt idx="102">
                  <c:v>-3</c:v>
                </c:pt>
                <c:pt idx="103">
                  <c:v>-2</c:v>
                </c:pt>
                <c:pt idx="104">
                  <c:v>-1</c:v>
                </c:pt>
                <c:pt idx="105">
                  <c:v>-4</c:v>
                </c:pt>
                <c:pt idx="106">
                  <c:v>-6</c:v>
                </c:pt>
                <c:pt idx="107">
                  <c:v>-7</c:v>
                </c:pt>
                <c:pt idx="108">
                  <c:v>-11</c:v>
                </c:pt>
                <c:pt idx="109">
                  <c:v>-8</c:v>
                </c:pt>
                <c:pt idx="110">
                  <c:v>-9</c:v>
                </c:pt>
                <c:pt idx="111">
                  <c:v>-6</c:v>
                </c:pt>
                <c:pt idx="112">
                  <c:v>-7</c:v>
                </c:pt>
                <c:pt idx="113">
                  <c:v>-6</c:v>
                </c:pt>
                <c:pt idx="114">
                  <c:v>-3</c:v>
                </c:pt>
                <c:pt idx="115">
                  <c:v>-7</c:v>
                </c:pt>
                <c:pt idx="116">
                  <c:v>-8</c:v>
                </c:pt>
                <c:pt idx="117">
                  <c:v>-6</c:v>
                </c:pt>
                <c:pt idx="118">
                  <c:v>-11.158531773881267</c:v>
                </c:pt>
                <c:pt idx="119">
                  <c:v>-12.018832783469859</c:v>
                </c:pt>
                <c:pt idx="120">
                  <c:v>-8.0271395512225929</c:v>
                </c:pt>
                <c:pt idx="121">
                  <c:v>-6.0359808816312235</c:v>
                </c:pt>
                <c:pt idx="122">
                  <c:v>-7.9436916952224728</c:v>
                </c:pt>
                <c:pt idx="123">
                  <c:v>-8.7962578051860394</c:v>
                </c:pt>
                <c:pt idx="124">
                  <c:v>-5.4595656933408563</c:v>
                </c:pt>
                <c:pt idx="125">
                  <c:v>-9.1354100657699639</c:v>
                </c:pt>
                <c:pt idx="126">
                  <c:v>-11.295301553499991</c:v>
                </c:pt>
                <c:pt idx="127">
                  <c:v>-9.1977729677409954</c:v>
                </c:pt>
                <c:pt idx="128">
                  <c:v>-2.6538189613616492</c:v>
                </c:pt>
                <c:pt idx="129">
                  <c:v>-2.4079823773343376</c:v>
                </c:pt>
                <c:pt idx="130">
                  <c:v>-2.1707141327174035</c:v>
                </c:pt>
                <c:pt idx="131">
                  <c:v>0.80018773110108843</c:v>
                </c:pt>
                <c:pt idx="132">
                  <c:v>-3.6508136778967839</c:v>
                </c:pt>
                <c:pt idx="133">
                  <c:v>-0.68823470564959999</c:v>
                </c:pt>
                <c:pt idx="134">
                  <c:v>-0.89107158836006894</c:v>
                </c:pt>
                <c:pt idx="135">
                  <c:v>-2.8764830248145095</c:v>
                </c:pt>
                <c:pt idx="136">
                  <c:v>-2.8501793524726295</c:v>
                </c:pt>
                <c:pt idx="137">
                  <c:v>-4.8251239903406402</c:v>
                </c:pt>
                <c:pt idx="138">
                  <c:v>-1.8203882195893319</c:v>
                </c:pt>
                <c:pt idx="139">
                  <c:v>-3.3251155028188757</c:v>
                </c:pt>
                <c:pt idx="140">
                  <c:v>-5.147139592915666</c:v>
                </c:pt>
                <c:pt idx="141">
                  <c:v>-9.9304990861976101</c:v>
                </c:pt>
                <c:pt idx="142">
                  <c:v>-8.9030811599124888</c:v>
                </c:pt>
                <c:pt idx="143">
                  <c:v>-9.8699014242321841</c:v>
                </c:pt>
                <c:pt idx="144">
                  <c:v>-8.303721836521424</c:v>
                </c:pt>
                <c:pt idx="145">
                  <c:v>-5.6584819507181194</c:v>
                </c:pt>
                <c:pt idx="146">
                  <c:v>-6.6343819337305234</c:v>
                </c:pt>
                <c:pt idx="147">
                  <c:v>-6.7261442434839314</c:v>
                </c:pt>
                <c:pt idx="148">
                  <c:v>-7.878139308553803</c:v>
                </c:pt>
                <c:pt idx="149">
                  <c:v>-7.6780560051216495</c:v>
                </c:pt>
                <c:pt idx="150">
                  <c:v>-4.9503637629034385</c:v>
                </c:pt>
                <c:pt idx="151">
                  <c:v>-6.7322481321040364</c:v>
                </c:pt>
                <c:pt idx="152">
                  <c:v>-5.021246910761838</c:v>
                </c:pt>
                <c:pt idx="153">
                  <c:v>-5.0144733721080739</c:v>
                </c:pt>
                <c:pt idx="154">
                  <c:v>-3.4734500610784735</c:v>
                </c:pt>
                <c:pt idx="155">
                  <c:v>-5.0626796777379299</c:v>
                </c:pt>
                <c:pt idx="156">
                  <c:v>-4.2529435428976328</c:v>
                </c:pt>
                <c:pt idx="157">
                  <c:v>-4.197828956379456</c:v>
                </c:pt>
                <c:pt idx="158">
                  <c:v>-4.1404267717005006</c:v>
                </c:pt>
                <c:pt idx="159">
                  <c:v>-7.0541208137515987</c:v>
                </c:pt>
                <c:pt idx="160">
                  <c:v>-5.4002304821822955</c:v>
                </c:pt>
                <c:pt idx="161">
                  <c:v>-3.8672199605951159</c:v>
                </c:pt>
                <c:pt idx="162">
                  <c:v>-2.3747531832697266</c:v>
                </c:pt>
                <c:pt idx="163">
                  <c:v>-4.4789138275988147</c:v>
                </c:pt>
                <c:pt idx="164">
                  <c:v>-3.2089896329737826</c:v>
                </c:pt>
                <c:pt idx="165">
                  <c:v>-5.9446364709348165</c:v>
                </c:pt>
                <c:pt idx="166">
                  <c:v>-3.0168616496098841</c:v>
                </c:pt>
                <c:pt idx="167">
                  <c:v>-5.5342008097563742</c:v>
                </c:pt>
                <c:pt idx="168">
                  <c:v>-4.9322916040021232</c:v>
                </c:pt>
                <c:pt idx="169">
                  <c:v>-2.1785280127985431</c:v>
                </c:pt>
                <c:pt idx="170">
                  <c:v>-0.85214653465504431</c:v>
                </c:pt>
                <c:pt idx="171">
                  <c:v>-2.4187940096121272</c:v>
                </c:pt>
                <c:pt idx="172">
                  <c:v>-4.188247813837128</c:v>
                </c:pt>
                <c:pt idx="173">
                  <c:v>-4.2487709163792369</c:v>
                </c:pt>
                <c:pt idx="174">
                  <c:v>-1.8912472073099631</c:v>
                </c:pt>
                <c:pt idx="175">
                  <c:v>-3.8913835464172664</c:v>
                </c:pt>
                <c:pt idx="176">
                  <c:v>-1.1409442217614711</c:v>
                </c:pt>
                <c:pt idx="177">
                  <c:v>-1.0864884622395694</c:v>
                </c:pt>
                <c:pt idx="178">
                  <c:v>-2.1985276764192943</c:v>
                </c:pt>
                <c:pt idx="179">
                  <c:v>-1.7937842218283557</c:v>
                </c:pt>
                <c:pt idx="180">
                  <c:v>-2.803997229448342</c:v>
                </c:pt>
                <c:pt idx="181">
                  <c:v>-2.3569552744708737</c:v>
                </c:pt>
                <c:pt idx="182">
                  <c:v>-0.78849520058793954</c:v>
                </c:pt>
                <c:pt idx="183">
                  <c:v>0.39808305138232575</c:v>
                </c:pt>
                <c:pt idx="184">
                  <c:v>-1.6230978892759134</c:v>
                </c:pt>
                <c:pt idx="185">
                  <c:v>-4.5463337020215757</c:v>
                </c:pt>
                <c:pt idx="186">
                  <c:v>-2.7687866924990443</c:v>
                </c:pt>
                <c:pt idx="187">
                  <c:v>-5.3365199986108962</c:v>
                </c:pt>
                <c:pt idx="188">
                  <c:v>-3.1289625583388094</c:v>
                </c:pt>
                <c:pt idx="189">
                  <c:v>-2.0015684095166071</c:v>
                </c:pt>
                <c:pt idx="190">
                  <c:v>-3.89</c:v>
                </c:pt>
                <c:pt idx="191">
                  <c:v>-5.29</c:v>
                </c:pt>
                <c:pt idx="192">
                  <c:v>-2.96</c:v>
                </c:pt>
                <c:pt idx="193">
                  <c:v>-3.73</c:v>
                </c:pt>
                <c:pt idx="194">
                  <c:v>-3.82</c:v>
                </c:pt>
                <c:pt idx="195">
                  <c:v>-3.9543762514647627</c:v>
                </c:pt>
                <c:pt idx="196">
                  <c:v>-3.74</c:v>
                </c:pt>
                <c:pt idx="197">
                  <c:v>-2.98</c:v>
                </c:pt>
                <c:pt idx="198">
                  <c:v>-2.59</c:v>
                </c:pt>
                <c:pt idx="199">
                  <c:v>-5.23</c:v>
                </c:pt>
                <c:pt idx="200">
                  <c:v>-6.2</c:v>
                </c:pt>
                <c:pt idx="201">
                  <c:v>-3.79</c:v>
                </c:pt>
                <c:pt idx="202">
                  <c:v>-4.1399999999999997</c:v>
                </c:pt>
                <c:pt idx="203">
                  <c:v>-5.31</c:v>
                </c:pt>
                <c:pt idx="204">
                  <c:v>-4.0999999999999996</c:v>
                </c:pt>
                <c:pt idx="205">
                  <c:v>0.53</c:v>
                </c:pt>
                <c:pt idx="206">
                  <c:v>-4.26</c:v>
                </c:pt>
                <c:pt idx="207">
                  <c:v>-13.16</c:v>
                </c:pt>
                <c:pt idx="208">
                  <c:v>-3.32</c:v>
                </c:pt>
                <c:pt idx="209">
                  <c:v>-1.08</c:v>
                </c:pt>
                <c:pt idx="210">
                  <c:v>-1.02</c:v>
                </c:pt>
                <c:pt idx="211">
                  <c:v>-1.95</c:v>
                </c:pt>
                <c:pt idx="212">
                  <c:v>1.2</c:v>
                </c:pt>
                <c:pt idx="213">
                  <c:v>-1.58</c:v>
                </c:pt>
                <c:pt idx="214">
                  <c:v>-3.53</c:v>
                </c:pt>
                <c:pt idx="215">
                  <c:v>-1.04</c:v>
                </c:pt>
                <c:pt idx="216">
                  <c:v>2.33</c:v>
                </c:pt>
                <c:pt idx="217">
                  <c:v>0.44</c:v>
                </c:pt>
                <c:pt idx="218">
                  <c:v>0.86</c:v>
                </c:pt>
                <c:pt idx="219">
                  <c:v>0.54</c:v>
                </c:pt>
                <c:pt idx="220">
                  <c:v>1.1299999999999999</c:v>
                </c:pt>
                <c:pt idx="221">
                  <c:v>4.55</c:v>
                </c:pt>
                <c:pt idx="222">
                  <c:v>1.38</c:v>
                </c:pt>
                <c:pt idx="223">
                  <c:v>0.12</c:v>
                </c:pt>
                <c:pt idx="224">
                  <c:v>2.5499999999999998</c:v>
                </c:pt>
                <c:pt idx="225">
                  <c:v>-4.3099999999999996</c:v>
                </c:pt>
                <c:pt idx="226">
                  <c:v>-5.57</c:v>
                </c:pt>
                <c:pt idx="227">
                  <c:v>-3.16</c:v>
                </c:pt>
                <c:pt idx="228">
                  <c:v>-4.88</c:v>
                </c:pt>
                <c:pt idx="229">
                  <c:v>-6.72</c:v>
                </c:pt>
                <c:pt idx="230">
                  <c:v>-15.43</c:v>
                </c:pt>
                <c:pt idx="231">
                  <c:v>-11.12</c:v>
                </c:pt>
                <c:pt idx="232">
                  <c:v>-13.2</c:v>
                </c:pt>
                <c:pt idx="233">
                  <c:v>-9.15</c:v>
                </c:pt>
                <c:pt idx="234">
                  <c:v>-9.69</c:v>
                </c:pt>
                <c:pt idx="235">
                  <c:v>-11.07</c:v>
                </c:pt>
                <c:pt idx="236">
                  <c:v>-18.690000000000001</c:v>
                </c:pt>
                <c:pt idx="237">
                  <c:v>-24.48</c:v>
                </c:pt>
                <c:pt idx="238">
                  <c:v>-16.87</c:v>
                </c:pt>
                <c:pt idx="239">
                  <c:v>-13.05</c:v>
                </c:pt>
                <c:pt idx="240">
                  <c:v>-14.44</c:v>
                </c:pt>
                <c:pt idx="241">
                  <c:v>-9.0299999999999994</c:v>
                </c:pt>
                <c:pt idx="242">
                  <c:v>-7.62</c:v>
                </c:pt>
                <c:pt idx="243">
                  <c:v>-6.99</c:v>
                </c:pt>
                <c:pt idx="244">
                  <c:v>-7.25</c:v>
                </c:pt>
                <c:pt idx="245">
                  <c:v>-8.9700000000000006</c:v>
                </c:pt>
                <c:pt idx="246">
                  <c:v>-3.1</c:v>
                </c:pt>
                <c:pt idx="247">
                  <c:v>-7.13</c:v>
                </c:pt>
                <c:pt idx="248">
                  <c:v>-3.11</c:v>
                </c:pt>
                <c:pt idx="249">
                  <c:v>-6.11</c:v>
                </c:pt>
                <c:pt idx="250">
                  <c:v>-6.72</c:v>
                </c:pt>
                <c:pt idx="251">
                  <c:v>-4.7</c:v>
                </c:pt>
                <c:pt idx="252">
                  <c:v>-6.23</c:v>
                </c:pt>
                <c:pt idx="253">
                  <c:v>-10.3</c:v>
                </c:pt>
                <c:pt idx="254">
                  <c:v>-9.92</c:v>
                </c:pt>
                <c:pt idx="255">
                  <c:v>-1.25</c:v>
                </c:pt>
                <c:pt idx="256">
                  <c:v>-4.28</c:v>
                </c:pt>
                <c:pt idx="257">
                  <c:v>-1.69</c:v>
                </c:pt>
                <c:pt idx="258">
                  <c:v>-4.63</c:v>
                </c:pt>
                <c:pt idx="259">
                  <c:v>-2.99</c:v>
                </c:pt>
                <c:pt idx="260">
                  <c:v>-3.56</c:v>
                </c:pt>
                <c:pt idx="261">
                  <c:v>-6.29</c:v>
                </c:pt>
                <c:pt idx="262">
                  <c:v>-5.24</c:v>
                </c:pt>
                <c:pt idx="263">
                  <c:v>-6.11</c:v>
                </c:pt>
                <c:pt idx="264">
                  <c:v>-5.03</c:v>
                </c:pt>
                <c:pt idx="265">
                  <c:v>-5.41</c:v>
                </c:pt>
                <c:pt idx="266">
                  <c:v>-4.76</c:v>
                </c:pt>
                <c:pt idx="267">
                  <c:v>-9</c:v>
                </c:pt>
                <c:pt idx="268">
                  <c:v>-7.15</c:v>
                </c:pt>
                <c:pt idx="269">
                  <c:v>-5.53</c:v>
                </c:pt>
                <c:pt idx="270">
                  <c:v>-4.3099999999999996</c:v>
                </c:pt>
                <c:pt idx="271">
                  <c:v>-4.75</c:v>
                </c:pt>
                <c:pt idx="272">
                  <c:v>-5.65</c:v>
                </c:pt>
                <c:pt idx="273">
                  <c:v>-6.92</c:v>
                </c:pt>
                <c:pt idx="274">
                  <c:v>-4.41</c:v>
                </c:pt>
              </c:numCache>
            </c:numRef>
          </c:val>
          <c:smooth val="0"/>
          <c:extLst>
            <c:ext xmlns:c16="http://schemas.microsoft.com/office/drawing/2014/chart" uri="{C3380CC4-5D6E-409C-BE32-E72D297353CC}">
              <c16:uniqueId val="{00000000-7E80-4493-BF61-A95D9F678C06}"/>
            </c:ext>
          </c:extLst>
        </c:ser>
        <c:ser>
          <c:idx val="0"/>
          <c:order val="1"/>
          <c:tx>
            <c:strRef>
              <c:f>tabel_consumer!$AD$2</c:f>
              <c:strCache>
                <c:ptCount val="1"/>
                <c:pt idx="0">
                  <c:v>Moyenne
2003 - 2024</c:v>
                </c:pt>
              </c:strCache>
            </c:strRef>
          </c:tx>
          <c:spPr>
            <a:ln w="12700">
              <a:solidFill>
                <a:schemeClr val="accent4"/>
              </a:solidFill>
              <a:prstDash val="sysDash"/>
              <a:round/>
            </a:ln>
          </c:spPr>
          <c:marker>
            <c:symbol val="none"/>
          </c:marker>
          <c:dLbls>
            <c:dLbl>
              <c:idx val="190"/>
              <c:layout>
                <c:manualLayout>
                  <c:x val="0.32211967884081255"/>
                  <c:y val="3.5645651549602833E-3"/>
                </c:manualLayout>
              </c:layout>
              <c:spPr>
                <a:noFill/>
                <a:ln>
                  <a:noFill/>
                </a:ln>
                <a:effectLst/>
              </c:spPr>
              <c:txPr>
                <a:bodyPr wrap="square" lIns="38100" tIns="19050" rIns="38100" bIns="19050" anchor="ctr">
                  <a:spAutoFit/>
                </a:bodyPr>
                <a:lstStyle/>
                <a:p>
                  <a:pPr>
                    <a:defRPr sz="900" i="1">
                      <a:solidFill>
                        <a:schemeClr val="accent4"/>
                      </a:solidFill>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7E80-4493-BF61-A95D9F678C0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tabel_consumer!$AD$7:$AD$294</c:f>
              <c:numCache>
                <c:formatCode>0</c:formatCode>
                <c:ptCount val="288"/>
                <c:pt idx="0">
                  <c:v>-2.9952481875570598</c:v>
                </c:pt>
                <c:pt idx="1">
                  <c:v>-2.9952481875570598</c:v>
                </c:pt>
                <c:pt idx="2">
                  <c:v>-2.9952481875570598</c:v>
                </c:pt>
                <c:pt idx="3">
                  <c:v>-2.9952481875570598</c:v>
                </c:pt>
                <c:pt idx="4">
                  <c:v>-2.9952481875570598</c:v>
                </c:pt>
                <c:pt idx="5">
                  <c:v>-2.9952481875570598</c:v>
                </c:pt>
                <c:pt idx="6">
                  <c:v>-2.9952481875570598</c:v>
                </c:pt>
                <c:pt idx="7">
                  <c:v>-2.9952481875570598</c:v>
                </c:pt>
                <c:pt idx="8">
                  <c:v>-2.9952481875570598</c:v>
                </c:pt>
                <c:pt idx="9">
                  <c:v>-2.9952481875570598</c:v>
                </c:pt>
                <c:pt idx="10">
                  <c:v>-2.9952481875570598</c:v>
                </c:pt>
                <c:pt idx="11">
                  <c:v>-2.9952481875570598</c:v>
                </c:pt>
                <c:pt idx="12">
                  <c:v>-2.9952481875570598</c:v>
                </c:pt>
                <c:pt idx="13">
                  <c:v>-2.9952481875570598</c:v>
                </c:pt>
                <c:pt idx="14">
                  <c:v>-2.9952481875570598</c:v>
                </c:pt>
                <c:pt idx="15">
                  <c:v>-2.9952481875570598</c:v>
                </c:pt>
                <c:pt idx="16">
                  <c:v>-2.9952481875570598</c:v>
                </c:pt>
                <c:pt idx="17">
                  <c:v>-2.9952481875570598</c:v>
                </c:pt>
                <c:pt idx="18">
                  <c:v>-2.9952481875570598</c:v>
                </c:pt>
                <c:pt idx="19">
                  <c:v>-2.9952481875570598</c:v>
                </c:pt>
                <c:pt idx="20">
                  <c:v>-2.9952481875570598</c:v>
                </c:pt>
                <c:pt idx="21">
                  <c:v>-2.9952481875570598</c:v>
                </c:pt>
                <c:pt idx="22">
                  <c:v>-2.9952481875570598</c:v>
                </c:pt>
                <c:pt idx="23">
                  <c:v>-2.9952481875570598</c:v>
                </c:pt>
                <c:pt idx="24">
                  <c:v>-2.9952481875570598</c:v>
                </c:pt>
                <c:pt idx="25">
                  <c:v>-2.9952481875570598</c:v>
                </c:pt>
                <c:pt idx="26">
                  <c:v>-2.9952481875570598</c:v>
                </c:pt>
                <c:pt idx="27">
                  <c:v>-2.9952481875570598</c:v>
                </c:pt>
                <c:pt idx="28">
                  <c:v>-2.9952481875570598</c:v>
                </c:pt>
                <c:pt idx="29">
                  <c:v>-2.9952481875570598</c:v>
                </c:pt>
                <c:pt idx="30">
                  <c:v>-2.9952481875570598</c:v>
                </c:pt>
                <c:pt idx="31">
                  <c:v>-2.9952481875570598</c:v>
                </c:pt>
                <c:pt idx="32">
                  <c:v>-2.9952481875570598</c:v>
                </c:pt>
                <c:pt idx="33">
                  <c:v>-2.9952481875570598</c:v>
                </c:pt>
                <c:pt idx="34">
                  <c:v>-2.9952481875570598</c:v>
                </c:pt>
                <c:pt idx="35">
                  <c:v>-2.9952481875570598</c:v>
                </c:pt>
                <c:pt idx="36">
                  <c:v>-2.9952481875570598</c:v>
                </c:pt>
                <c:pt idx="37">
                  <c:v>-2.9952481875570598</c:v>
                </c:pt>
                <c:pt idx="38">
                  <c:v>-2.9952481875570598</c:v>
                </c:pt>
                <c:pt idx="39">
                  <c:v>-2.9952481875570598</c:v>
                </c:pt>
                <c:pt idx="40">
                  <c:v>-2.9952481875570598</c:v>
                </c:pt>
                <c:pt idx="41">
                  <c:v>-2.9952481875570598</c:v>
                </c:pt>
                <c:pt idx="42">
                  <c:v>-2.9952481875570598</c:v>
                </c:pt>
                <c:pt idx="43">
                  <c:v>-2.9952481875570598</c:v>
                </c:pt>
                <c:pt idx="44">
                  <c:v>-2.9952481875570598</c:v>
                </c:pt>
                <c:pt idx="45">
                  <c:v>-2.9952481875570598</c:v>
                </c:pt>
                <c:pt idx="46">
                  <c:v>-2.9952481875570598</c:v>
                </c:pt>
                <c:pt idx="47">
                  <c:v>-2.9952481875570598</c:v>
                </c:pt>
                <c:pt idx="48">
                  <c:v>-2.9952481875570598</c:v>
                </c:pt>
                <c:pt idx="49">
                  <c:v>-2.9952481875570598</c:v>
                </c:pt>
                <c:pt idx="50">
                  <c:v>-2.9952481875570598</c:v>
                </c:pt>
                <c:pt idx="51">
                  <c:v>-2.9952481875570598</c:v>
                </c:pt>
                <c:pt idx="52">
                  <c:v>-2.9952481875570598</c:v>
                </c:pt>
                <c:pt idx="53">
                  <c:v>-2.9952481875570598</c:v>
                </c:pt>
                <c:pt idx="54">
                  <c:v>-2.9952481875570598</c:v>
                </c:pt>
                <c:pt idx="55">
                  <c:v>-2.9952481875570598</c:v>
                </c:pt>
                <c:pt idx="56">
                  <c:v>-2.9952481875570598</c:v>
                </c:pt>
                <c:pt idx="57">
                  <c:v>-2.9952481875570598</c:v>
                </c:pt>
                <c:pt idx="58">
                  <c:v>-2.9952481875570598</c:v>
                </c:pt>
                <c:pt idx="59">
                  <c:v>-2.9952481875570598</c:v>
                </c:pt>
                <c:pt idx="60">
                  <c:v>-2.9952481875570598</c:v>
                </c:pt>
                <c:pt idx="61">
                  <c:v>-2.9952481875570598</c:v>
                </c:pt>
                <c:pt idx="62">
                  <c:v>-2.9952481875570598</c:v>
                </c:pt>
                <c:pt idx="63">
                  <c:v>-2.9952481875570598</c:v>
                </c:pt>
                <c:pt idx="64">
                  <c:v>-2.9952481875570598</c:v>
                </c:pt>
                <c:pt idx="65">
                  <c:v>-2.9952481875570598</c:v>
                </c:pt>
                <c:pt idx="66">
                  <c:v>-2.9952481875570598</c:v>
                </c:pt>
                <c:pt idx="67">
                  <c:v>-2.9952481875570598</c:v>
                </c:pt>
                <c:pt idx="68">
                  <c:v>-2.9952481875570598</c:v>
                </c:pt>
                <c:pt idx="69">
                  <c:v>-2.9952481875570598</c:v>
                </c:pt>
                <c:pt idx="70">
                  <c:v>-2.9952481875570598</c:v>
                </c:pt>
                <c:pt idx="71">
                  <c:v>-2.9952481875570598</c:v>
                </c:pt>
                <c:pt idx="72">
                  <c:v>-2.9952481875570598</c:v>
                </c:pt>
                <c:pt idx="73">
                  <c:v>-2.9952481875570598</c:v>
                </c:pt>
                <c:pt idx="74">
                  <c:v>-2.9952481875570598</c:v>
                </c:pt>
                <c:pt idx="75">
                  <c:v>-2.9952481875570598</c:v>
                </c:pt>
                <c:pt idx="76">
                  <c:v>-2.9952481875570598</c:v>
                </c:pt>
                <c:pt idx="77">
                  <c:v>-2.9952481875570598</c:v>
                </c:pt>
                <c:pt idx="78">
                  <c:v>-2.9952481875570598</c:v>
                </c:pt>
                <c:pt idx="79">
                  <c:v>-2.9952481875570598</c:v>
                </c:pt>
                <c:pt idx="80">
                  <c:v>-2.9952481875570598</c:v>
                </c:pt>
                <c:pt idx="81">
                  <c:v>-2.9952481875570598</c:v>
                </c:pt>
                <c:pt idx="82">
                  <c:v>-2.9952481875570598</c:v>
                </c:pt>
                <c:pt idx="83">
                  <c:v>-2.9952481875570598</c:v>
                </c:pt>
                <c:pt idx="84">
                  <c:v>-2.9952481875570598</c:v>
                </c:pt>
                <c:pt idx="85">
                  <c:v>-2.9952481875570598</c:v>
                </c:pt>
                <c:pt idx="86">
                  <c:v>-2.9952481875570598</c:v>
                </c:pt>
                <c:pt idx="87">
                  <c:v>-2.9952481875570598</c:v>
                </c:pt>
                <c:pt idx="88">
                  <c:v>-2.9952481875570598</c:v>
                </c:pt>
                <c:pt idx="89">
                  <c:v>-2.9952481875570598</c:v>
                </c:pt>
                <c:pt idx="90">
                  <c:v>-2.9952481875570598</c:v>
                </c:pt>
                <c:pt idx="91">
                  <c:v>-2.9952481875570598</c:v>
                </c:pt>
                <c:pt idx="92">
                  <c:v>-2.9952481875570598</c:v>
                </c:pt>
                <c:pt idx="93">
                  <c:v>-2.9952481875570598</c:v>
                </c:pt>
                <c:pt idx="94">
                  <c:v>-2.9952481875570598</c:v>
                </c:pt>
                <c:pt idx="95">
                  <c:v>-2.9952481875570598</c:v>
                </c:pt>
                <c:pt idx="96">
                  <c:v>-2.9952481875570598</c:v>
                </c:pt>
                <c:pt idx="97">
                  <c:v>-2.9952481875570598</c:v>
                </c:pt>
                <c:pt idx="98">
                  <c:v>-2.9952481875570598</c:v>
                </c:pt>
                <c:pt idx="99">
                  <c:v>-2.9952481875570598</c:v>
                </c:pt>
                <c:pt idx="100">
                  <c:v>-2.9952481875570598</c:v>
                </c:pt>
                <c:pt idx="101">
                  <c:v>-2.9952481875570598</c:v>
                </c:pt>
                <c:pt idx="102">
                  <c:v>-2.9952481875570598</c:v>
                </c:pt>
                <c:pt idx="103">
                  <c:v>-2.9952481875570598</c:v>
                </c:pt>
                <c:pt idx="104">
                  <c:v>-2.9952481875570598</c:v>
                </c:pt>
                <c:pt idx="105">
                  <c:v>-2.9952481875570598</c:v>
                </c:pt>
                <c:pt idx="106">
                  <c:v>-2.9952481875570598</c:v>
                </c:pt>
                <c:pt idx="107">
                  <c:v>-2.9952481875570598</c:v>
                </c:pt>
                <c:pt idx="108">
                  <c:v>-2.9952481875570598</c:v>
                </c:pt>
                <c:pt idx="109">
                  <c:v>-2.9952481875570598</c:v>
                </c:pt>
                <c:pt idx="110">
                  <c:v>-2.9952481875570598</c:v>
                </c:pt>
                <c:pt idx="111">
                  <c:v>-2.9952481875570598</c:v>
                </c:pt>
                <c:pt idx="112">
                  <c:v>-2.9952481875570598</c:v>
                </c:pt>
                <c:pt idx="113">
                  <c:v>-2.9952481875570598</c:v>
                </c:pt>
                <c:pt idx="114">
                  <c:v>-2.9952481875570598</c:v>
                </c:pt>
                <c:pt idx="115">
                  <c:v>-2.9952481875570598</c:v>
                </c:pt>
                <c:pt idx="116">
                  <c:v>-2.9952481875570598</c:v>
                </c:pt>
                <c:pt idx="117">
                  <c:v>-2.9952481875570598</c:v>
                </c:pt>
                <c:pt idx="118">
                  <c:v>-2.9952481875570598</c:v>
                </c:pt>
                <c:pt idx="119">
                  <c:v>-2.9952481875570598</c:v>
                </c:pt>
                <c:pt idx="120">
                  <c:v>-2.9952481875570598</c:v>
                </c:pt>
                <c:pt idx="121">
                  <c:v>-2.9952481875570598</c:v>
                </c:pt>
                <c:pt idx="122">
                  <c:v>-2.9952481875570598</c:v>
                </c:pt>
                <c:pt idx="123">
                  <c:v>-2.9952481875570598</c:v>
                </c:pt>
                <c:pt idx="124">
                  <c:v>-2.9952481875570598</c:v>
                </c:pt>
                <c:pt idx="125">
                  <c:v>-2.9952481875570598</c:v>
                </c:pt>
                <c:pt idx="126">
                  <c:v>-2.9952481875570598</c:v>
                </c:pt>
                <c:pt idx="127">
                  <c:v>-2.9952481875570598</c:v>
                </c:pt>
                <c:pt idx="128">
                  <c:v>-2.9952481875570598</c:v>
                </c:pt>
                <c:pt idx="129">
                  <c:v>-2.9952481875570598</c:v>
                </c:pt>
                <c:pt idx="130">
                  <c:v>-2.9952481875570598</c:v>
                </c:pt>
                <c:pt idx="131">
                  <c:v>-2.9952481875570598</c:v>
                </c:pt>
                <c:pt idx="132">
                  <c:v>-2.9952481875570598</c:v>
                </c:pt>
                <c:pt idx="133">
                  <c:v>-2.9952481875570598</c:v>
                </c:pt>
                <c:pt idx="134">
                  <c:v>-2.9952481875570598</c:v>
                </c:pt>
                <c:pt idx="135">
                  <c:v>-2.9952481875570598</c:v>
                </c:pt>
                <c:pt idx="136">
                  <c:v>-2.9952481875570598</c:v>
                </c:pt>
                <c:pt idx="137">
                  <c:v>-2.9952481875570598</c:v>
                </c:pt>
                <c:pt idx="138">
                  <c:v>-2.9952481875570598</c:v>
                </c:pt>
                <c:pt idx="139">
                  <c:v>-2.9952481875570598</c:v>
                </c:pt>
                <c:pt idx="140">
                  <c:v>-2.9952481875570598</c:v>
                </c:pt>
                <c:pt idx="141">
                  <c:v>-2.9952481875570598</c:v>
                </c:pt>
                <c:pt idx="142">
                  <c:v>-2.9952481875570598</c:v>
                </c:pt>
                <c:pt idx="143">
                  <c:v>-2.9952481875570598</c:v>
                </c:pt>
                <c:pt idx="144">
                  <c:v>-2.9952481875570598</c:v>
                </c:pt>
                <c:pt idx="145">
                  <c:v>-2.9952481875570598</c:v>
                </c:pt>
                <c:pt idx="146">
                  <c:v>-2.9952481875570598</c:v>
                </c:pt>
                <c:pt idx="147">
                  <c:v>-2.9952481875570598</c:v>
                </c:pt>
                <c:pt idx="148">
                  <c:v>-2.9952481875570598</c:v>
                </c:pt>
                <c:pt idx="149">
                  <c:v>-2.9952481875570598</c:v>
                </c:pt>
                <c:pt idx="150">
                  <c:v>-2.9952481875570598</c:v>
                </c:pt>
                <c:pt idx="151">
                  <c:v>-2.9952481875570598</c:v>
                </c:pt>
                <c:pt idx="152">
                  <c:v>-2.9952481875570598</c:v>
                </c:pt>
                <c:pt idx="153">
                  <c:v>-2.9952481875570598</c:v>
                </c:pt>
                <c:pt idx="154">
                  <c:v>-2.9952481875570598</c:v>
                </c:pt>
                <c:pt idx="155">
                  <c:v>-2.9952481875570598</c:v>
                </c:pt>
                <c:pt idx="156">
                  <c:v>-2.9952481875570598</c:v>
                </c:pt>
                <c:pt idx="157">
                  <c:v>-2.9952481875570598</c:v>
                </c:pt>
                <c:pt idx="158">
                  <c:v>-2.9952481875570598</c:v>
                </c:pt>
                <c:pt idx="159">
                  <c:v>-2.9952481875570598</c:v>
                </c:pt>
                <c:pt idx="160">
                  <c:v>-2.9952481875570598</c:v>
                </c:pt>
                <c:pt idx="161">
                  <c:v>-2.9952481875570598</c:v>
                </c:pt>
                <c:pt idx="162">
                  <c:v>-2.9952481875570598</c:v>
                </c:pt>
                <c:pt idx="163">
                  <c:v>-2.9952481875570598</c:v>
                </c:pt>
                <c:pt idx="164">
                  <c:v>-2.9952481875570598</c:v>
                </c:pt>
                <c:pt idx="165">
                  <c:v>-2.9952481875570598</c:v>
                </c:pt>
                <c:pt idx="166">
                  <c:v>-2.9952481875570598</c:v>
                </c:pt>
                <c:pt idx="167">
                  <c:v>-2.9952481875570598</c:v>
                </c:pt>
                <c:pt idx="168">
                  <c:v>-2.9952481875570598</c:v>
                </c:pt>
                <c:pt idx="169">
                  <c:v>-2.9952481875570598</c:v>
                </c:pt>
                <c:pt idx="170">
                  <c:v>-2.9952481875570598</c:v>
                </c:pt>
                <c:pt idx="171">
                  <c:v>-2.9952481875570598</c:v>
                </c:pt>
                <c:pt idx="172">
                  <c:v>-2.9952481875570598</c:v>
                </c:pt>
                <c:pt idx="173">
                  <c:v>-2.9952481875570598</c:v>
                </c:pt>
                <c:pt idx="174">
                  <c:v>-2.9952481875570598</c:v>
                </c:pt>
                <c:pt idx="175">
                  <c:v>-2.9952481875570598</c:v>
                </c:pt>
                <c:pt idx="176">
                  <c:v>-2.9952481875570598</c:v>
                </c:pt>
                <c:pt idx="177">
                  <c:v>-2.9952481875570598</c:v>
                </c:pt>
                <c:pt idx="178">
                  <c:v>-2.9952481875570598</c:v>
                </c:pt>
                <c:pt idx="179">
                  <c:v>-2.9952481875570598</c:v>
                </c:pt>
                <c:pt idx="180">
                  <c:v>-2.9952481875570598</c:v>
                </c:pt>
                <c:pt idx="181">
                  <c:v>-2.9952481875570598</c:v>
                </c:pt>
                <c:pt idx="182">
                  <c:v>-2.9952481875570598</c:v>
                </c:pt>
                <c:pt idx="183">
                  <c:v>-2.9952481875570598</c:v>
                </c:pt>
                <c:pt idx="184">
                  <c:v>-2.9952481875570598</c:v>
                </c:pt>
                <c:pt idx="185">
                  <c:v>-2.9952481875570598</c:v>
                </c:pt>
                <c:pt idx="186">
                  <c:v>-2.9952481875570598</c:v>
                </c:pt>
                <c:pt idx="187">
                  <c:v>-2.9952481875570598</c:v>
                </c:pt>
                <c:pt idx="188">
                  <c:v>-2.9952481875570598</c:v>
                </c:pt>
                <c:pt idx="189">
                  <c:v>-2.9952481875570598</c:v>
                </c:pt>
                <c:pt idx="190">
                  <c:v>-2.9952481875570598</c:v>
                </c:pt>
                <c:pt idx="191">
                  <c:v>-2.9952481875570598</c:v>
                </c:pt>
                <c:pt idx="192">
                  <c:v>-2.9952481875570598</c:v>
                </c:pt>
                <c:pt idx="193">
                  <c:v>-2.9952481875570598</c:v>
                </c:pt>
                <c:pt idx="194">
                  <c:v>-2.9952481875570598</c:v>
                </c:pt>
                <c:pt idx="195">
                  <c:v>-2.9952481875570598</c:v>
                </c:pt>
                <c:pt idx="196">
                  <c:v>-2.9952481875570598</c:v>
                </c:pt>
                <c:pt idx="197">
                  <c:v>-2.9952481875570598</c:v>
                </c:pt>
                <c:pt idx="198">
                  <c:v>-2.9952481875570598</c:v>
                </c:pt>
                <c:pt idx="199">
                  <c:v>-2.9952481875570598</c:v>
                </c:pt>
                <c:pt idx="200">
                  <c:v>-2.9952481875570598</c:v>
                </c:pt>
                <c:pt idx="201">
                  <c:v>-2.9952481875570598</c:v>
                </c:pt>
                <c:pt idx="202">
                  <c:v>-2.9952481875570598</c:v>
                </c:pt>
                <c:pt idx="203">
                  <c:v>-2.9952481875570598</c:v>
                </c:pt>
                <c:pt idx="204">
                  <c:v>-2.9952481875570598</c:v>
                </c:pt>
                <c:pt idx="205">
                  <c:v>-2.9952481875570598</c:v>
                </c:pt>
                <c:pt idx="206">
                  <c:v>-2.9952481875570598</c:v>
                </c:pt>
                <c:pt idx="207">
                  <c:v>-2.9952481875570598</c:v>
                </c:pt>
                <c:pt idx="208">
                  <c:v>-2.9952481875570598</c:v>
                </c:pt>
                <c:pt idx="209">
                  <c:v>-2.9952481875570598</c:v>
                </c:pt>
                <c:pt idx="210">
                  <c:v>-2.9952481875570598</c:v>
                </c:pt>
                <c:pt idx="211">
                  <c:v>-2.9952481875570598</c:v>
                </c:pt>
                <c:pt idx="212">
                  <c:v>-2.9952481875570598</c:v>
                </c:pt>
                <c:pt idx="213">
                  <c:v>-2.9952481875570598</c:v>
                </c:pt>
                <c:pt idx="214">
                  <c:v>-2.9952481875570598</c:v>
                </c:pt>
                <c:pt idx="215">
                  <c:v>-2.9952481875570598</c:v>
                </c:pt>
                <c:pt idx="216">
                  <c:v>-2.9952481875570598</c:v>
                </c:pt>
                <c:pt idx="217">
                  <c:v>-2.9952481875570598</c:v>
                </c:pt>
                <c:pt idx="218">
                  <c:v>-2.9952481875570598</c:v>
                </c:pt>
                <c:pt idx="219">
                  <c:v>-2.9952481875570598</c:v>
                </c:pt>
                <c:pt idx="220">
                  <c:v>-2.9952481875570598</c:v>
                </c:pt>
                <c:pt idx="221">
                  <c:v>-2.9952481875570598</c:v>
                </c:pt>
                <c:pt idx="222">
                  <c:v>-2.9952481875570598</c:v>
                </c:pt>
                <c:pt idx="223">
                  <c:v>-2.9952481875570598</c:v>
                </c:pt>
                <c:pt idx="224">
                  <c:v>-2.9952481875570598</c:v>
                </c:pt>
                <c:pt idx="225">
                  <c:v>-2.9952481875570598</c:v>
                </c:pt>
                <c:pt idx="226">
                  <c:v>-2.9952481875570598</c:v>
                </c:pt>
                <c:pt idx="227">
                  <c:v>-2.9952481875570598</c:v>
                </c:pt>
                <c:pt idx="228">
                  <c:v>-2.9952481875570598</c:v>
                </c:pt>
                <c:pt idx="229">
                  <c:v>-2.9952481875570598</c:v>
                </c:pt>
                <c:pt idx="230">
                  <c:v>-2.9952481875570598</c:v>
                </c:pt>
                <c:pt idx="231">
                  <c:v>-2.9952481875570598</c:v>
                </c:pt>
                <c:pt idx="232">
                  <c:v>-2.9952481875570598</c:v>
                </c:pt>
                <c:pt idx="233">
                  <c:v>-2.9952481875570598</c:v>
                </c:pt>
                <c:pt idx="234">
                  <c:v>-2.9952481875570598</c:v>
                </c:pt>
                <c:pt idx="235">
                  <c:v>-2.9952481875570598</c:v>
                </c:pt>
                <c:pt idx="236">
                  <c:v>-2.9952481875570598</c:v>
                </c:pt>
                <c:pt idx="237">
                  <c:v>-2.9952481875570598</c:v>
                </c:pt>
                <c:pt idx="238">
                  <c:v>-2.9952481875570598</c:v>
                </c:pt>
                <c:pt idx="239">
                  <c:v>-2.9952481875570598</c:v>
                </c:pt>
                <c:pt idx="240">
                  <c:v>-2.9952481875570598</c:v>
                </c:pt>
                <c:pt idx="241">
                  <c:v>-2.9952481875570598</c:v>
                </c:pt>
                <c:pt idx="242">
                  <c:v>-2.9952481875570598</c:v>
                </c:pt>
                <c:pt idx="243">
                  <c:v>-2.9952481875570598</c:v>
                </c:pt>
                <c:pt idx="244">
                  <c:v>-2.9952481875570598</c:v>
                </c:pt>
                <c:pt idx="245">
                  <c:v>-2.9952481875570598</c:v>
                </c:pt>
                <c:pt idx="246">
                  <c:v>-2.9952481875570598</c:v>
                </c:pt>
                <c:pt idx="247">
                  <c:v>-2.9952481875570598</c:v>
                </c:pt>
                <c:pt idx="248">
                  <c:v>-2.9952481875570598</c:v>
                </c:pt>
                <c:pt idx="249">
                  <c:v>-2.9952481875570598</c:v>
                </c:pt>
                <c:pt idx="250">
                  <c:v>-2.9952481875570598</c:v>
                </c:pt>
                <c:pt idx="251">
                  <c:v>-2.9952481875570598</c:v>
                </c:pt>
                <c:pt idx="252">
                  <c:v>-2.9952481875570598</c:v>
                </c:pt>
                <c:pt idx="253">
                  <c:v>-2.9952481875570598</c:v>
                </c:pt>
                <c:pt idx="254">
                  <c:v>-2.9952481875570598</c:v>
                </c:pt>
                <c:pt idx="255">
                  <c:v>-2.9952481875570598</c:v>
                </c:pt>
                <c:pt idx="256">
                  <c:v>-2.9952481875570598</c:v>
                </c:pt>
                <c:pt idx="257">
                  <c:v>-2.9952481875570598</c:v>
                </c:pt>
                <c:pt idx="258">
                  <c:v>-2.9952481875570598</c:v>
                </c:pt>
                <c:pt idx="259">
                  <c:v>-2.9952481875570598</c:v>
                </c:pt>
                <c:pt idx="260">
                  <c:v>-2.9952481875570598</c:v>
                </c:pt>
                <c:pt idx="261">
                  <c:v>-2.9952481875570598</c:v>
                </c:pt>
                <c:pt idx="262">
                  <c:v>-2.9952481875570598</c:v>
                </c:pt>
                <c:pt idx="263">
                  <c:v>-2.9952481875570598</c:v>
                </c:pt>
                <c:pt idx="264">
                  <c:v>-2.9952481875570598</c:v>
                </c:pt>
                <c:pt idx="265">
                  <c:v>-2.9952481875570598</c:v>
                </c:pt>
                <c:pt idx="266">
                  <c:v>-2.9952481875570598</c:v>
                </c:pt>
                <c:pt idx="267">
                  <c:v>-2.9952481875570598</c:v>
                </c:pt>
                <c:pt idx="268">
                  <c:v>-2.9952481875570598</c:v>
                </c:pt>
                <c:pt idx="269">
                  <c:v>-2.9952481875570598</c:v>
                </c:pt>
                <c:pt idx="270">
                  <c:v>-2.9952481875570598</c:v>
                </c:pt>
                <c:pt idx="271">
                  <c:v>-2.9952481875570598</c:v>
                </c:pt>
                <c:pt idx="272">
                  <c:v>-2.9952481875570598</c:v>
                </c:pt>
                <c:pt idx="273">
                  <c:v>-2.9952481875570598</c:v>
                </c:pt>
                <c:pt idx="274">
                  <c:v>-2.9952481875570598</c:v>
                </c:pt>
                <c:pt idx="275">
                  <c:v>-2.9952481875570598</c:v>
                </c:pt>
              </c:numCache>
            </c:numRef>
          </c:val>
          <c:smooth val="0"/>
          <c:extLst>
            <c:ext xmlns:c16="http://schemas.microsoft.com/office/drawing/2014/chart" uri="{C3380CC4-5D6E-409C-BE32-E72D297353CC}">
              <c16:uniqueId val="{00000002-7E80-4493-BF61-A95D9F678C06}"/>
            </c:ext>
          </c:extLst>
        </c:ser>
        <c:dLbls>
          <c:showLegendKey val="0"/>
          <c:showVal val="0"/>
          <c:showCatName val="0"/>
          <c:showSerName val="0"/>
          <c:showPercent val="0"/>
          <c:showBubbleSize val="0"/>
        </c:dLbls>
        <c:smooth val="0"/>
        <c:axId val="-829217424"/>
        <c:axId val="-829222320"/>
      </c:lineChart>
      <c:dateAx>
        <c:axId val="-829217424"/>
        <c:scaling>
          <c:orientation val="minMax"/>
          <c:max val="45981"/>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2320"/>
        <c:crosses val="autoZero"/>
        <c:auto val="1"/>
        <c:lblOffset val="100"/>
        <c:baseTimeUnit val="months"/>
        <c:majorUnit val="12"/>
        <c:majorTimeUnit val="months"/>
        <c:minorUnit val="12"/>
        <c:minorTimeUnit val="days"/>
      </c:dateAx>
      <c:valAx>
        <c:axId val="-829222320"/>
        <c:scaling>
          <c:orientation val="minMax"/>
          <c:max val="30"/>
          <c:min val="-4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17424"/>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5"/>
              </a:solidFill>
              <a:prstDash val="solid"/>
              <a:round/>
            </a:ln>
          </c:spPr>
          <c:marker>
            <c:symbol val="none"/>
          </c:marker>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tabel_consumer!$E$7:$E$294</c:f>
              <c:numCache>
                <c:formatCode>0</c:formatCode>
                <c:ptCount val="288"/>
                <c:pt idx="0">
                  <c:v>0</c:v>
                </c:pt>
                <c:pt idx="1">
                  <c:v>-6</c:v>
                </c:pt>
                <c:pt idx="2">
                  <c:v>-10</c:v>
                </c:pt>
                <c:pt idx="3">
                  <c:v>0</c:v>
                </c:pt>
                <c:pt idx="4">
                  <c:v>-2</c:v>
                </c:pt>
                <c:pt idx="5">
                  <c:v>-1</c:v>
                </c:pt>
                <c:pt idx="6">
                  <c:v>-4</c:v>
                </c:pt>
                <c:pt idx="7">
                  <c:v>0</c:v>
                </c:pt>
                <c:pt idx="8">
                  <c:v>-2</c:v>
                </c:pt>
                <c:pt idx="9">
                  <c:v>-3</c:v>
                </c:pt>
                <c:pt idx="10">
                  <c:v>2</c:v>
                </c:pt>
                <c:pt idx="11">
                  <c:v>-3</c:v>
                </c:pt>
                <c:pt idx="12">
                  <c:v>-7</c:v>
                </c:pt>
                <c:pt idx="13">
                  <c:v>-3</c:v>
                </c:pt>
                <c:pt idx="14">
                  <c:v>1</c:v>
                </c:pt>
                <c:pt idx="15">
                  <c:v>-4</c:v>
                </c:pt>
                <c:pt idx="16">
                  <c:v>-1</c:v>
                </c:pt>
                <c:pt idx="17">
                  <c:v>-2</c:v>
                </c:pt>
                <c:pt idx="18">
                  <c:v>-5</c:v>
                </c:pt>
                <c:pt idx="19">
                  <c:v>3</c:v>
                </c:pt>
                <c:pt idx="20">
                  <c:v>-3</c:v>
                </c:pt>
                <c:pt idx="21">
                  <c:v>1</c:v>
                </c:pt>
                <c:pt idx="22">
                  <c:v>-6</c:v>
                </c:pt>
                <c:pt idx="23">
                  <c:v>-4</c:v>
                </c:pt>
                <c:pt idx="24">
                  <c:v>-3</c:v>
                </c:pt>
                <c:pt idx="25">
                  <c:v>5</c:v>
                </c:pt>
                <c:pt idx="26">
                  <c:v>-5</c:v>
                </c:pt>
                <c:pt idx="27">
                  <c:v>-7</c:v>
                </c:pt>
                <c:pt idx="28">
                  <c:v>-8</c:v>
                </c:pt>
                <c:pt idx="29">
                  <c:v>-8</c:v>
                </c:pt>
                <c:pt idx="30">
                  <c:v>-4</c:v>
                </c:pt>
                <c:pt idx="31">
                  <c:v>-9</c:v>
                </c:pt>
                <c:pt idx="32">
                  <c:v>-7</c:v>
                </c:pt>
                <c:pt idx="33">
                  <c:v>-7</c:v>
                </c:pt>
                <c:pt idx="34">
                  <c:v>-9</c:v>
                </c:pt>
                <c:pt idx="35">
                  <c:v>-4</c:v>
                </c:pt>
                <c:pt idx="36">
                  <c:v>1</c:v>
                </c:pt>
                <c:pt idx="37">
                  <c:v>-6</c:v>
                </c:pt>
                <c:pt idx="38">
                  <c:v>-3</c:v>
                </c:pt>
                <c:pt idx="39">
                  <c:v>-7</c:v>
                </c:pt>
                <c:pt idx="40">
                  <c:v>-9</c:v>
                </c:pt>
                <c:pt idx="41">
                  <c:v>-2</c:v>
                </c:pt>
                <c:pt idx="42">
                  <c:v>-1</c:v>
                </c:pt>
                <c:pt idx="43">
                  <c:v>-8</c:v>
                </c:pt>
                <c:pt idx="44">
                  <c:v>-13</c:v>
                </c:pt>
                <c:pt idx="45">
                  <c:v>-9</c:v>
                </c:pt>
                <c:pt idx="46">
                  <c:v>-5</c:v>
                </c:pt>
                <c:pt idx="47">
                  <c:v>-6</c:v>
                </c:pt>
                <c:pt idx="48">
                  <c:v>-7</c:v>
                </c:pt>
                <c:pt idx="49">
                  <c:v>-4</c:v>
                </c:pt>
                <c:pt idx="50">
                  <c:v>-4</c:v>
                </c:pt>
                <c:pt idx="51">
                  <c:v>-2</c:v>
                </c:pt>
                <c:pt idx="52">
                  <c:v>-3</c:v>
                </c:pt>
                <c:pt idx="53">
                  <c:v>-5</c:v>
                </c:pt>
                <c:pt idx="54">
                  <c:v>-8</c:v>
                </c:pt>
                <c:pt idx="55">
                  <c:v>-11</c:v>
                </c:pt>
                <c:pt idx="56">
                  <c:v>-4</c:v>
                </c:pt>
                <c:pt idx="57">
                  <c:v>-12</c:v>
                </c:pt>
                <c:pt idx="58">
                  <c:v>-12</c:v>
                </c:pt>
                <c:pt idx="59">
                  <c:v>-15</c:v>
                </c:pt>
                <c:pt idx="60">
                  <c:v>-20</c:v>
                </c:pt>
                <c:pt idx="61">
                  <c:v>-22</c:v>
                </c:pt>
                <c:pt idx="62">
                  <c:v>-16</c:v>
                </c:pt>
                <c:pt idx="63">
                  <c:v>-19</c:v>
                </c:pt>
                <c:pt idx="64">
                  <c:v>-16</c:v>
                </c:pt>
                <c:pt idx="65">
                  <c:v>-22</c:v>
                </c:pt>
                <c:pt idx="66">
                  <c:v>-20</c:v>
                </c:pt>
                <c:pt idx="67">
                  <c:v>-19</c:v>
                </c:pt>
                <c:pt idx="68">
                  <c:v>-15</c:v>
                </c:pt>
                <c:pt idx="69">
                  <c:v>-15</c:v>
                </c:pt>
                <c:pt idx="70">
                  <c:v>-17</c:v>
                </c:pt>
                <c:pt idx="71">
                  <c:v>-18</c:v>
                </c:pt>
                <c:pt idx="72">
                  <c:v>-17</c:v>
                </c:pt>
                <c:pt idx="73">
                  <c:v>-17</c:v>
                </c:pt>
                <c:pt idx="74">
                  <c:v>-20</c:v>
                </c:pt>
                <c:pt idx="75">
                  <c:v>-21</c:v>
                </c:pt>
                <c:pt idx="76">
                  <c:v>-22</c:v>
                </c:pt>
                <c:pt idx="77">
                  <c:v>-19</c:v>
                </c:pt>
                <c:pt idx="78">
                  <c:v>-15</c:v>
                </c:pt>
                <c:pt idx="79">
                  <c:v>-19</c:v>
                </c:pt>
                <c:pt idx="80">
                  <c:v>-14</c:v>
                </c:pt>
                <c:pt idx="81">
                  <c:v>-10</c:v>
                </c:pt>
                <c:pt idx="82">
                  <c:v>-16</c:v>
                </c:pt>
                <c:pt idx="83">
                  <c:v>-13</c:v>
                </c:pt>
                <c:pt idx="84">
                  <c:v>-8</c:v>
                </c:pt>
                <c:pt idx="85">
                  <c:v>-15</c:v>
                </c:pt>
                <c:pt idx="86">
                  <c:v>-15</c:v>
                </c:pt>
                <c:pt idx="87">
                  <c:v>-13</c:v>
                </c:pt>
                <c:pt idx="88">
                  <c:v>-14</c:v>
                </c:pt>
                <c:pt idx="89">
                  <c:v>-8</c:v>
                </c:pt>
                <c:pt idx="90">
                  <c:v>-13</c:v>
                </c:pt>
                <c:pt idx="91">
                  <c:v>-14</c:v>
                </c:pt>
                <c:pt idx="92">
                  <c:v>-12</c:v>
                </c:pt>
                <c:pt idx="93">
                  <c:v>-8</c:v>
                </c:pt>
                <c:pt idx="94">
                  <c:v>-7</c:v>
                </c:pt>
                <c:pt idx="95">
                  <c:v>-13</c:v>
                </c:pt>
                <c:pt idx="96">
                  <c:v>-15</c:v>
                </c:pt>
                <c:pt idx="97">
                  <c:v>-15</c:v>
                </c:pt>
                <c:pt idx="98">
                  <c:v>-18</c:v>
                </c:pt>
                <c:pt idx="99">
                  <c:v>-19</c:v>
                </c:pt>
                <c:pt idx="100">
                  <c:v>-13</c:v>
                </c:pt>
                <c:pt idx="101">
                  <c:v>-16</c:v>
                </c:pt>
                <c:pt idx="102">
                  <c:v>-17</c:v>
                </c:pt>
                <c:pt idx="103">
                  <c:v>-18</c:v>
                </c:pt>
                <c:pt idx="104">
                  <c:v>-8</c:v>
                </c:pt>
                <c:pt idx="105">
                  <c:v>-9</c:v>
                </c:pt>
                <c:pt idx="106">
                  <c:v>-8</c:v>
                </c:pt>
                <c:pt idx="107">
                  <c:v>-18</c:v>
                </c:pt>
                <c:pt idx="108">
                  <c:v>-16</c:v>
                </c:pt>
                <c:pt idx="109">
                  <c:v>-14</c:v>
                </c:pt>
                <c:pt idx="110">
                  <c:v>-12</c:v>
                </c:pt>
                <c:pt idx="111">
                  <c:v>-9</c:v>
                </c:pt>
                <c:pt idx="112">
                  <c:v>-8</c:v>
                </c:pt>
                <c:pt idx="113">
                  <c:v>-16</c:v>
                </c:pt>
                <c:pt idx="114">
                  <c:v>-8</c:v>
                </c:pt>
                <c:pt idx="115">
                  <c:v>-11</c:v>
                </c:pt>
                <c:pt idx="116">
                  <c:v>-11</c:v>
                </c:pt>
                <c:pt idx="117">
                  <c:v>-11</c:v>
                </c:pt>
                <c:pt idx="118">
                  <c:v>-15.068584354409403</c:v>
                </c:pt>
                <c:pt idx="119">
                  <c:v>-14.739218292132504</c:v>
                </c:pt>
                <c:pt idx="120">
                  <c:v>-14.219978066923826</c:v>
                </c:pt>
                <c:pt idx="121">
                  <c:v>-12.452489252166899</c:v>
                </c:pt>
                <c:pt idx="122">
                  <c:v>-11.836171617707997</c:v>
                </c:pt>
                <c:pt idx="123">
                  <c:v>-14.694167092491874</c:v>
                </c:pt>
                <c:pt idx="124">
                  <c:v>-17.672982342703662</c:v>
                </c:pt>
                <c:pt idx="125">
                  <c:v>-17.877820583403608</c:v>
                </c:pt>
                <c:pt idx="126">
                  <c:v>-11.597288417751569</c:v>
                </c:pt>
                <c:pt idx="127">
                  <c:v>-14.286288655655223</c:v>
                </c:pt>
                <c:pt idx="128">
                  <c:v>-7.6242654448465874</c:v>
                </c:pt>
                <c:pt idx="129">
                  <c:v>-11.050728121164902</c:v>
                </c:pt>
                <c:pt idx="130">
                  <c:v>-7.1175538712215403</c:v>
                </c:pt>
                <c:pt idx="131">
                  <c:v>-8.0837999487005892</c:v>
                </c:pt>
                <c:pt idx="132">
                  <c:v>-5.4885917814603884</c:v>
                </c:pt>
                <c:pt idx="133">
                  <c:v>-7.0008271842721639</c:v>
                </c:pt>
                <c:pt idx="134">
                  <c:v>-7.8404842417585767</c:v>
                </c:pt>
                <c:pt idx="135">
                  <c:v>-12.016117717750621</c:v>
                </c:pt>
                <c:pt idx="136">
                  <c:v>-11.15672098098392</c:v>
                </c:pt>
                <c:pt idx="137">
                  <c:v>-11.866857428160815</c:v>
                </c:pt>
                <c:pt idx="138">
                  <c:v>-12.638717771623183</c:v>
                </c:pt>
                <c:pt idx="139">
                  <c:v>-15.155531566469399</c:v>
                </c:pt>
                <c:pt idx="140">
                  <c:v>-8.8001773667582732</c:v>
                </c:pt>
                <c:pt idx="141">
                  <c:v>-19.679362986941573</c:v>
                </c:pt>
                <c:pt idx="142">
                  <c:v>-20.338296213152756</c:v>
                </c:pt>
                <c:pt idx="143">
                  <c:v>-20.140556242553213</c:v>
                </c:pt>
                <c:pt idx="144">
                  <c:v>-12.783663315888766</c:v>
                </c:pt>
                <c:pt idx="145">
                  <c:v>-8.4552731085442048</c:v>
                </c:pt>
                <c:pt idx="146">
                  <c:v>-15.526969967486291</c:v>
                </c:pt>
                <c:pt idx="147">
                  <c:v>-8.490264187271233</c:v>
                </c:pt>
                <c:pt idx="148">
                  <c:v>-9.3807811124951073</c:v>
                </c:pt>
                <c:pt idx="149">
                  <c:v>-11.9</c:v>
                </c:pt>
                <c:pt idx="150">
                  <c:v>-13.16</c:v>
                </c:pt>
                <c:pt idx="151">
                  <c:v>-11.221712506414347</c:v>
                </c:pt>
                <c:pt idx="152">
                  <c:v>-12.293024098596216</c:v>
                </c:pt>
                <c:pt idx="153">
                  <c:v>-11.045377903838153</c:v>
                </c:pt>
                <c:pt idx="154">
                  <c:v>-8.7364109084921608</c:v>
                </c:pt>
                <c:pt idx="155">
                  <c:v>-6.7259885450526191</c:v>
                </c:pt>
                <c:pt idx="156">
                  <c:v>-8.6696473022506098</c:v>
                </c:pt>
                <c:pt idx="157">
                  <c:v>-6.6529873795110372</c:v>
                </c:pt>
                <c:pt idx="158">
                  <c:v>-11.662645594483347</c:v>
                </c:pt>
                <c:pt idx="159">
                  <c:v>-11.271826306175182</c:v>
                </c:pt>
                <c:pt idx="160">
                  <c:v>-8.4318416393042064</c:v>
                </c:pt>
                <c:pt idx="161">
                  <c:v>-8.8668047603547802</c:v>
                </c:pt>
                <c:pt idx="162">
                  <c:v>-11.078324056567656</c:v>
                </c:pt>
                <c:pt idx="163">
                  <c:v>-13.917331128799797</c:v>
                </c:pt>
                <c:pt idx="164">
                  <c:v>-4.9039086514340431</c:v>
                </c:pt>
                <c:pt idx="165">
                  <c:v>-2.5501634034300933</c:v>
                </c:pt>
                <c:pt idx="166">
                  <c:v>-4.0618588289487843</c:v>
                </c:pt>
                <c:pt idx="167">
                  <c:v>-11.010867518463883</c:v>
                </c:pt>
                <c:pt idx="168">
                  <c:v>-9.1772752307141943</c:v>
                </c:pt>
                <c:pt idx="169">
                  <c:v>-3.3067477271094923</c:v>
                </c:pt>
                <c:pt idx="170">
                  <c:v>0.90463480570636434</c:v>
                </c:pt>
                <c:pt idx="171">
                  <c:v>-3.3173075965125056</c:v>
                </c:pt>
                <c:pt idx="172">
                  <c:v>-7.8401074917393121</c:v>
                </c:pt>
                <c:pt idx="173">
                  <c:v>-6.5321625480567738</c:v>
                </c:pt>
                <c:pt idx="174">
                  <c:v>-6.5381025154046419</c:v>
                </c:pt>
                <c:pt idx="175">
                  <c:v>-6.1976562796171653</c:v>
                </c:pt>
                <c:pt idx="176">
                  <c:v>-8.6736906838229721</c:v>
                </c:pt>
                <c:pt idx="177">
                  <c:v>1.9237459012018112</c:v>
                </c:pt>
                <c:pt idx="178">
                  <c:v>-8.6690801450854451</c:v>
                </c:pt>
                <c:pt idx="179">
                  <c:v>-1.6196278724408466</c:v>
                </c:pt>
                <c:pt idx="180">
                  <c:v>-8.9990871696146559</c:v>
                </c:pt>
                <c:pt idx="181">
                  <c:v>-7.1212870003050348</c:v>
                </c:pt>
                <c:pt idx="182">
                  <c:v>-2.4912172768246297</c:v>
                </c:pt>
                <c:pt idx="183">
                  <c:v>-4.6011114259166712</c:v>
                </c:pt>
                <c:pt idx="184">
                  <c:v>-7.8084055529807035</c:v>
                </c:pt>
                <c:pt idx="185">
                  <c:v>-6.0858523231970461</c:v>
                </c:pt>
                <c:pt idx="186">
                  <c:v>-8.6178858163481422</c:v>
                </c:pt>
                <c:pt idx="187">
                  <c:v>-5.4696717545128744</c:v>
                </c:pt>
                <c:pt idx="188">
                  <c:v>-4.3956560568291554</c:v>
                </c:pt>
                <c:pt idx="189">
                  <c:v>-0.30832940122022179</c:v>
                </c:pt>
                <c:pt idx="190">
                  <c:v>-10.44</c:v>
                </c:pt>
                <c:pt idx="191">
                  <c:v>-18.84</c:v>
                </c:pt>
                <c:pt idx="192">
                  <c:v>-14.94</c:v>
                </c:pt>
                <c:pt idx="193">
                  <c:v>-24.71</c:v>
                </c:pt>
                <c:pt idx="194">
                  <c:v>-15.38</c:v>
                </c:pt>
                <c:pt idx="195">
                  <c:v>-17.72452421980066</c:v>
                </c:pt>
                <c:pt idx="196">
                  <c:v>-13.39</c:v>
                </c:pt>
                <c:pt idx="197">
                  <c:v>-14.67</c:v>
                </c:pt>
                <c:pt idx="198">
                  <c:v>-19.98</c:v>
                </c:pt>
                <c:pt idx="199">
                  <c:v>-13.95</c:v>
                </c:pt>
                <c:pt idx="200">
                  <c:v>-19.7</c:v>
                </c:pt>
                <c:pt idx="201">
                  <c:v>-20.58</c:v>
                </c:pt>
                <c:pt idx="202">
                  <c:v>-17.600000000000001</c:v>
                </c:pt>
                <c:pt idx="203">
                  <c:v>-20.07</c:v>
                </c:pt>
                <c:pt idx="204">
                  <c:v>-10.88</c:v>
                </c:pt>
                <c:pt idx="205">
                  <c:v>-17.5</c:v>
                </c:pt>
                <c:pt idx="206">
                  <c:v>-21.8</c:v>
                </c:pt>
                <c:pt idx="207">
                  <c:v>-21</c:v>
                </c:pt>
                <c:pt idx="208">
                  <c:v>-15.99</c:v>
                </c:pt>
                <c:pt idx="209">
                  <c:v>-10.039999999999999</c:v>
                </c:pt>
                <c:pt idx="210">
                  <c:v>-0.81</c:v>
                </c:pt>
                <c:pt idx="211">
                  <c:v>-4.78</c:v>
                </c:pt>
                <c:pt idx="212">
                  <c:v>4.4400000000000004</c:v>
                </c:pt>
                <c:pt idx="213">
                  <c:v>-8.2200000000000006</c:v>
                </c:pt>
                <c:pt idx="214">
                  <c:v>-5.55</c:v>
                </c:pt>
                <c:pt idx="215">
                  <c:v>-1.51</c:v>
                </c:pt>
                <c:pt idx="216">
                  <c:v>-4.87</c:v>
                </c:pt>
                <c:pt idx="217">
                  <c:v>-4.45</c:v>
                </c:pt>
                <c:pt idx="218">
                  <c:v>-5.77</c:v>
                </c:pt>
                <c:pt idx="219">
                  <c:v>1.42</c:v>
                </c:pt>
                <c:pt idx="220">
                  <c:v>5.48</c:v>
                </c:pt>
                <c:pt idx="221">
                  <c:v>3.54</c:v>
                </c:pt>
                <c:pt idx="222">
                  <c:v>13.95</c:v>
                </c:pt>
                <c:pt idx="223">
                  <c:v>8.2100000000000009</c:v>
                </c:pt>
                <c:pt idx="224">
                  <c:v>-5.91</c:v>
                </c:pt>
                <c:pt idx="225">
                  <c:v>4.93</c:v>
                </c:pt>
                <c:pt idx="226">
                  <c:v>-9.82</c:v>
                </c:pt>
                <c:pt idx="227">
                  <c:v>-17.399999999999999</c:v>
                </c:pt>
                <c:pt idx="228">
                  <c:v>-6.38</c:v>
                </c:pt>
                <c:pt idx="229">
                  <c:v>-1.9</c:v>
                </c:pt>
                <c:pt idx="230">
                  <c:v>-19.309999999999999</c:v>
                </c:pt>
                <c:pt idx="231">
                  <c:v>-15.65</c:v>
                </c:pt>
                <c:pt idx="232">
                  <c:v>-15.3</c:v>
                </c:pt>
                <c:pt idx="233">
                  <c:v>-17.64</c:v>
                </c:pt>
                <c:pt idx="234">
                  <c:v>-23.15</c:v>
                </c:pt>
                <c:pt idx="235">
                  <c:v>-14.19</c:v>
                </c:pt>
                <c:pt idx="236">
                  <c:v>-22.12</c:v>
                </c:pt>
                <c:pt idx="237">
                  <c:v>-35.79</c:v>
                </c:pt>
                <c:pt idx="238">
                  <c:v>-36.130000000000003</c:v>
                </c:pt>
                <c:pt idx="239">
                  <c:v>-25.11</c:v>
                </c:pt>
                <c:pt idx="240">
                  <c:v>-22.61</c:v>
                </c:pt>
                <c:pt idx="241">
                  <c:v>-27.71</c:v>
                </c:pt>
                <c:pt idx="242">
                  <c:v>-17.34</c:v>
                </c:pt>
                <c:pt idx="243">
                  <c:v>-13.97</c:v>
                </c:pt>
                <c:pt idx="244">
                  <c:v>-25.83</c:v>
                </c:pt>
                <c:pt idx="245">
                  <c:v>-18.34</c:v>
                </c:pt>
                <c:pt idx="246">
                  <c:v>-15.66</c:v>
                </c:pt>
                <c:pt idx="247">
                  <c:v>-5.18</c:v>
                </c:pt>
                <c:pt idx="248">
                  <c:v>-11.08</c:v>
                </c:pt>
                <c:pt idx="249">
                  <c:v>-6.67</c:v>
                </c:pt>
                <c:pt idx="250">
                  <c:v>-11.79</c:v>
                </c:pt>
                <c:pt idx="251">
                  <c:v>-3.2</c:v>
                </c:pt>
                <c:pt idx="252">
                  <c:v>0.39</c:v>
                </c:pt>
                <c:pt idx="253">
                  <c:v>0.37</c:v>
                </c:pt>
                <c:pt idx="254">
                  <c:v>-5.68</c:v>
                </c:pt>
                <c:pt idx="255">
                  <c:v>-0.77</c:v>
                </c:pt>
                <c:pt idx="256">
                  <c:v>-5.03</c:v>
                </c:pt>
                <c:pt idx="257">
                  <c:v>0.63</c:v>
                </c:pt>
                <c:pt idx="258">
                  <c:v>-1.28</c:v>
                </c:pt>
                <c:pt idx="259">
                  <c:v>3.11</c:v>
                </c:pt>
                <c:pt idx="260">
                  <c:v>-0.94</c:v>
                </c:pt>
                <c:pt idx="261">
                  <c:v>-6.64</c:v>
                </c:pt>
                <c:pt idx="262">
                  <c:v>0.19</c:v>
                </c:pt>
                <c:pt idx="263">
                  <c:v>-5.91</c:v>
                </c:pt>
                <c:pt idx="264">
                  <c:v>8.14</c:v>
                </c:pt>
                <c:pt idx="265">
                  <c:v>1.03</c:v>
                </c:pt>
                <c:pt idx="266">
                  <c:v>-4.3</c:v>
                </c:pt>
                <c:pt idx="267">
                  <c:v>-0.82</c:v>
                </c:pt>
                <c:pt idx="268">
                  <c:v>-2.57</c:v>
                </c:pt>
                <c:pt idx="269">
                  <c:v>8.58</c:v>
                </c:pt>
                <c:pt idx="270">
                  <c:v>6.61</c:v>
                </c:pt>
                <c:pt idx="271">
                  <c:v>8.1999999999999993</c:v>
                </c:pt>
                <c:pt idx="272">
                  <c:v>6.52</c:v>
                </c:pt>
                <c:pt idx="273">
                  <c:v>-1.21</c:v>
                </c:pt>
                <c:pt idx="274">
                  <c:v>5.09</c:v>
                </c:pt>
              </c:numCache>
            </c:numRef>
          </c:val>
          <c:smooth val="0"/>
          <c:extLst>
            <c:ext xmlns:c16="http://schemas.microsoft.com/office/drawing/2014/chart" uri="{C3380CC4-5D6E-409C-BE32-E72D297353CC}">
              <c16:uniqueId val="{00000000-5EA9-41BA-A94E-7399C41A2459}"/>
            </c:ext>
          </c:extLst>
        </c:ser>
        <c:ser>
          <c:idx val="0"/>
          <c:order val="1"/>
          <c:tx>
            <c:strRef>
              <c:f>tabel_consumer!$AE$2</c:f>
              <c:strCache>
                <c:ptCount val="1"/>
                <c:pt idx="0">
                  <c:v>Moyenne
2003 - 2024</c:v>
                </c:pt>
              </c:strCache>
            </c:strRef>
          </c:tx>
          <c:spPr>
            <a:ln w="12700">
              <a:solidFill>
                <a:schemeClr val="accent5"/>
              </a:solidFill>
              <a:prstDash val="sysDash"/>
              <a:round/>
            </a:ln>
          </c:spPr>
          <c:marker>
            <c:symbol val="none"/>
          </c:marker>
          <c:dLbls>
            <c:dLbl>
              <c:idx val="190"/>
              <c:layout>
                <c:manualLayout>
                  <c:x val="3.8934703589641713E-3"/>
                  <c:y val="5.9914829118240716E-17"/>
                </c:manualLayout>
              </c:layout>
              <c:spPr>
                <a:noFill/>
                <a:ln>
                  <a:noFill/>
                </a:ln>
                <a:effectLst/>
              </c:spPr>
              <c:txPr>
                <a:bodyPr wrap="square" lIns="38100" tIns="19050" rIns="38100" bIns="19050" anchor="ctr">
                  <a:spAutoFit/>
                </a:bodyPr>
                <a:lstStyle/>
                <a:p>
                  <a:pPr>
                    <a:defRPr sz="900" i="1">
                      <a:solidFill>
                        <a:schemeClr val="accent5"/>
                      </a:solidFill>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5EA9-41BA-A94E-7399C41A24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tabel_consumer!$AA$7:$AA$294</c:f>
              <c:numCache>
                <c:formatCode>m/d/yyyy</c:formatCode>
                <c:ptCount val="288"/>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numCache>
            </c:numRef>
          </c:cat>
          <c:val>
            <c:numRef>
              <c:f>tabel_consumer!$AE$7:$AE$294</c:f>
              <c:numCache>
                <c:formatCode>0</c:formatCode>
                <c:ptCount val="288"/>
                <c:pt idx="0">
                  <c:v>-9.8867335422277023</c:v>
                </c:pt>
                <c:pt idx="1">
                  <c:v>-9.8867335422277023</c:v>
                </c:pt>
                <c:pt idx="2">
                  <c:v>-9.8867335422277023</c:v>
                </c:pt>
                <c:pt idx="3">
                  <c:v>-9.8867335422277023</c:v>
                </c:pt>
                <c:pt idx="4">
                  <c:v>-9.8867335422277023</c:v>
                </c:pt>
                <c:pt idx="5">
                  <c:v>-9.8867335422277023</c:v>
                </c:pt>
                <c:pt idx="6">
                  <c:v>-9.8867335422277023</c:v>
                </c:pt>
                <c:pt idx="7">
                  <c:v>-9.8867335422277023</c:v>
                </c:pt>
                <c:pt idx="8">
                  <c:v>-9.8867335422277023</c:v>
                </c:pt>
                <c:pt idx="9">
                  <c:v>-9.8867335422277023</c:v>
                </c:pt>
                <c:pt idx="10">
                  <c:v>-9.8867335422277023</c:v>
                </c:pt>
                <c:pt idx="11">
                  <c:v>-9.8867335422277023</c:v>
                </c:pt>
                <c:pt idx="12">
                  <c:v>-9.8867335422277023</c:v>
                </c:pt>
                <c:pt idx="13">
                  <c:v>-9.8867335422277023</c:v>
                </c:pt>
                <c:pt idx="14">
                  <c:v>-9.8867335422277023</c:v>
                </c:pt>
                <c:pt idx="15">
                  <c:v>-9.8867335422277023</c:v>
                </c:pt>
                <c:pt idx="16">
                  <c:v>-9.8867335422277023</c:v>
                </c:pt>
                <c:pt idx="17">
                  <c:v>-9.8867335422277023</c:v>
                </c:pt>
                <c:pt idx="18">
                  <c:v>-9.8867335422277023</c:v>
                </c:pt>
                <c:pt idx="19">
                  <c:v>-9.8867335422277023</c:v>
                </c:pt>
                <c:pt idx="20">
                  <c:v>-9.8867335422277023</c:v>
                </c:pt>
                <c:pt idx="21">
                  <c:v>-9.8867335422277023</c:v>
                </c:pt>
                <c:pt idx="22">
                  <c:v>-9.8867335422277023</c:v>
                </c:pt>
                <c:pt idx="23">
                  <c:v>-9.8867335422277023</c:v>
                </c:pt>
                <c:pt idx="24">
                  <c:v>-9.8867335422277023</c:v>
                </c:pt>
                <c:pt idx="25">
                  <c:v>-9.8867335422277023</c:v>
                </c:pt>
                <c:pt idx="26">
                  <c:v>-9.8867335422277023</c:v>
                </c:pt>
                <c:pt idx="27">
                  <c:v>-9.8867335422277023</c:v>
                </c:pt>
                <c:pt idx="28">
                  <c:v>-9.8867335422277023</c:v>
                </c:pt>
                <c:pt idx="29">
                  <c:v>-9.8867335422277023</c:v>
                </c:pt>
                <c:pt idx="30">
                  <c:v>-9.8867335422277023</c:v>
                </c:pt>
                <c:pt idx="31">
                  <c:v>-9.8867335422277023</c:v>
                </c:pt>
                <c:pt idx="32">
                  <c:v>-9.8867335422277023</c:v>
                </c:pt>
                <c:pt idx="33">
                  <c:v>-9.8867335422277023</c:v>
                </c:pt>
                <c:pt idx="34">
                  <c:v>-9.8867335422277023</c:v>
                </c:pt>
                <c:pt idx="35">
                  <c:v>-9.8867335422277023</c:v>
                </c:pt>
                <c:pt idx="36">
                  <c:v>-9.8867335422277023</c:v>
                </c:pt>
                <c:pt idx="37">
                  <c:v>-9.8867335422277023</c:v>
                </c:pt>
                <c:pt idx="38">
                  <c:v>-9.8867335422277023</c:v>
                </c:pt>
                <c:pt idx="39">
                  <c:v>-9.8867335422277023</c:v>
                </c:pt>
                <c:pt idx="40">
                  <c:v>-9.8867335422277023</c:v>
                </c:pt>
                <c:pt idx="41">
                  <c:v>-9.8867335422277023</c:v>
                </c:pt>
                <c:pt idx="42">
                  <c:v>-9.8867335422277023</c:v>
                </c:pt>
                <c:pt idx="43">
                  <c:v>-9.8867335422277023</c:v>
                </c:pt>
                <c:pt idx="44">
                  <c:v>-9.8867335422277023</c:v>
                </c:pt>
                <c:pt idx="45">
                  <c:v>-9.8867335422277023</c:v>
                </c:pt>
                <c:pt idx="46">
                  <c:v>-9.8867335422277023</c:v>
                </c:pt>
                <c:pt idx="47">
                  <c:v>-9.8867335422277023</c:v>
                </c:pt>
                <c:pt idx="48">
                  <c:v>-9.8867335422277023</c:v>
                </c:pt>
                <c:pt idx="49">
                  <c:v>-9.8867335422277023</c:v>
                </c:pt>
                <c:pt idx="50">
                  <c:v>-9.8867335422277023</c:v>
                </c:pt>
                <c:pt idx="51">
                  <c:v>-9.8867335422277023</c:v>
                </c:pt>
                <c:pt idx="52">
                  <c:v>-9.8867335422277023</c:v>
                </c:pt>
                <c:pt idx="53">
                  <c:v>-9.8867335422277023</c:v>
                </c:pt>
                <c:pt idx="54">
                  <c:v>-9.8867335422277023</c:v>
                </c:pt>
                <c:pt idx="55">
                  <c:v>-9.8867335422277023</c:v>
                </c:pt>
                <c:pt idx="56">
                  <c:v>-9.8867335422277023</c:v>
                </c:pt>
                <c:pt idx="57">
                  <c:v>-9.8867335422277023</c:v>
                </c:pt>
                <c:pt idx="58">
                  <c:v>-9.8867335422277023</c:v>
                </c:pt>
                <c:pt idx="59">
                  <c:v>-9.8867335422277023</c:v>
                </c:pt>
                <c:pt idx="60">
                  <c:v>-9.8867335422277023</c:v>
                </c:pt>
                <c:pt idx="61">
                  <c:v>-9.8867335422277023</c:v>
                </c:pt>
                <c:pt idx="62">
                  <c:v>-9.8867335422277023</c:v>
                </c:pt>
                <c:pt idx="63">
                  <c:v>-9.8867335422277023</c:v>
                </c:pt>
                <c:pt idx="64">
                  <c:v>-9.8867335422277023</c:v>
                </c:pt>
                <c:pt idx="65">
                  <c:v>-9.8867335422277023</c:v>
                </c:pt>
                <c:pt idx="66">
                  <c:v>-9.8867335422277023</c:v>
                </c:pt>
                <c:pt idx="67">
                  <c:v>-9.8867335422277023</c:v>
                </c:pt>
                <c:pt idx="68">
                  <c:v>-9.8867335422277023</c:v>
                </c:pt>
                <c:pt idx="69">
                  <c:v>-9.8867335422277023</c:v>
                </c:pt>
                <c:pt idx="70">
                  <c:v>-9.8867335422277023</c:v>
                </c:pt>
                <c:pt idx="71">
                  <c:v>-9.8867335422277023</c:v>
                </c:pt>
                <c:pt idx="72">
                  <c:v>-9.8867335422277023</c:v>
                </c:pt>
                <c:pt idx="73">
                  <c:v>-9.8867335422277023</c:v>
                </c:pt>
                <c:pt idx="74">
                  <c:v>-9.8867335422277023</c:v>
                </c:pt>
                <c:pt idx="75">
                  <c:v>-9.8867335422277023</c:v>
                </c:pt>
                <c:pt idx="76">
                  <c:v>-9.8867335422277023</c:v>
                </c:pt>
                <c:pt idx="77">
                  <c:v>-9.8867335422277023</c:v>
                </c:pt>
                <c:pt idx="78">
                  <c:v>-9.8867335422277023</c:v>
                </c:pt>
                <c:pt idx="79">
                  <c:v>-9.8867335422277023</c:v>
                </c:pt>
                <c:pt idx="80">
                  <c:v>-9.8867335422277023</c:v>
                </c:pt>
                <c:pt idx="81">
                  <c:v>-9.8867335422277023</c:v>
                </c:pt>
                <c:pt idx="82">
                  <c:v>-9.8867335422277023</c:v>
                </c:pt>
                <c:pt idx="83">
                  <c:v>-9.8867335422277023</c:v>
                </c:pt>
                <c:pt idx="84">
                  <c:v>-9.8867335422277023</c:v>
                </c:pt>
                <c:pt idx="85">
                  <c:v>-9.8867335422277023</c:v>
                </c:pt>
                <c:pt idx="86">
                  <c:v>-9.8867335422277023</c:v>
                </c:pt>
                <c:pt idx="87">
                  <c:v>-9.8867335422277023</c:v>
                </c:pt>
                <c:pt idx="88">
                  <c:v>-9.8867335422277023</c:v>
                </c:pt>
                <c:pt idx="89">
                  <c:v>-9.8867335422277023</c:v>
                </c:pt>
                <c:pt idx="90">
                  <c:v>-9.8867335422277023</c:v>
                </c:pt>
                <c:pt idx="91">
                  <c:v>-9.8867335422277023</c:v>
                </c:pt>
                <c:pt idx="92">
                  <c:v>-9.8867335422277023</c:v>
                </c:pt>
                <c:pt idx="93">
                  <c:v>-9.8867335422277023</c:v>
                </c:pt>
                <c:pt idx="94">
                  <c:v>-9.8867335422277023</c:v>
                </c:pt>
                <c:pt idx="95">
                  <c:v>-9.8867335422277023</c:v>
                </c:pt>
                <c:pt idx="96">
                  <c:v>-9.8867335422277023</c:v>
                </c:pt>
                <c:pt idx="97">
                  <c:v>-9.8867335422277023</c:v>
                </c:pt>
                <c:pt idx="98">
                  <c:v>-9.8867335422277023</c:v>
                </c:pt>
                <c:pt idx="99">
                  <c:v>-9.8867335422277023</c:v>
                </c:pt>
                <c:pt idx="100">
                  <c:v>-9.8867335422277023</c:v>
                </c:pt>
                <c:pt idx="101">
                  <c:v>-9.8867335422277023</c:v>
                </c:pt>
                <c:pt idx="102">
                  <c:v>-9.8867335422277023</c:v>
                </c:pt>
                <c:pt idx="103">
                  <c:v>-9.8867335422277023</c:v>
                </c:pt>
                <c:pt idx="104">
                  <c:v>-9.8867335422277023</c:v>
                </c:pt>
                <c:pt idx="105">
                  <c:v>-9.8867335422277023</c:v>
                </c:pt>
                <c:pt idx="106">
                  <c:v>-9.8867335422277023</c:v>
                </c:pt>
                <c:pt idx="107">
                  <c:v>-9.8867335422277023</c:v>
                </c:pt>
                <c:pt idx="108">
                  <c:v>-9.8867335422277023</c:v>
                </c:pt>
                <c:pt idx="109">
                  <c:v>-9.8867335422277023</c:v>
                </c:pt>
                <c:pt idx="110">
                  <c:v>-9.8867335422277023</c:v>
                </c:pt>
                <c:pt idx="111">
                  <c:v>-9.8867335422277023</c:v>
                </c:pt>
                <c:pt idx="112">
                  <c:v>-9.8867335422277023</c:v>
                </c:pt>
                <c:pt idx="113">
                  <c:v>-9.8867335422277023</c:v>
                </c:pt>
                <c:pt idx="114">
                  <c:v>-9.8867335422277023</c:v>
                </c:pt>
                <c:pt idx="115">
                  <c:v>-9.8867335422277023</c:v>
                </c:pt>
                <c:pt idx="116">
                  <c:v>-9.8867335422277023</c:v>
                </c:pt>
                <c:pt idx="117">
                  <c:v>-9.8867335422277023</c:v>
                </c:pt>
                <c:pt idx="118">
                  <c:v>-9.8867335422277023</c:v>
                </c:pt>
                <c:pt idx="119">
                  <c:v>-9.8867335422277023</c:v>
                </c:pt>
                <c:pt idx="120">
                  <c:v>-9.8867335422277023</c:v>
                </c:pt>
                <c:pt idx="121">
                  <c:v>-9.8867335422277023</c:v>
                </c:pt>
                <c:pt idx="122">
                  <c:v>-9.8867335422277023</c:v>
                </c:pt>
                <c:pt idx="123">
                  <c:v>-9.8867335422277023</c:v>
                </c:pt>
                <c:pt idx="124">
                  <c:v>-9.8867335422277023</c:v>
                </c:pt>
                <c:pt idx="125">
                  <c:v>-9.8867335422277023</c:v>
                </c:pt>
                <c:pt idx="126">
                  <c:v>-9.8867335422277023</c:v>
                </c:pt>
                <c:pt idx="127">
                  <c:v>-9.8867335422277023</c:v>
                </c:pt>
                <c:pt idx="128">
                  <c:v>-9.8867335422277023</c:v>
                </c:pt>
                <c:pt idx="129">
                  <c:v>-9.8867335422277023</c:v>
                </c:pt>
                <c:pt idx="130">
                  <c:v>-9.8867335422277023</c:v>
                </c:pt>
                <c:pt idx="131">
                  <c:v>-9.8867335422277023</c:v>
                </c:pt>
                <c:pt idx="132">
                  <c:v>-9.8867335422277023</c:v>
                </c:pt>
                <c:pt idx="133">
                  <c:v>-9.8867335422277023</c:v>
                </c:pt>
                <c:pt idx="134">
                  <c:v>-9.8867335422277023</c:v>
                </c:pt>
                <c:pt idx="135">
                  <c:v>-9.8867335422277023</c:v>
                </c:pt>
                <c:pt idx="136">
                  <c:v>-9.8867335422277023</c:v>
                </c:pt>
                <c:pt idx="137">
                  <c:v>-9.8867335422277023</c:v>
                </c:pt>
                <c:pt idx="138">
                  <c:v>-9.8867335422277023</c:v>
                </c:pt>
                <c:pt idx="139">
                  <c:v>-9.8867335422277023</c:v>
                </c:pt>
                <c:pt idx="140">
                  <c:v>-9.8867335422277023</c:v>
                </c:pt>
                <c:pt idx="141">
                  <c:v>-9.8867335422277023</c:v>
                </c:pt>
                <c:pt idx="142">
                  <c:v>-9.8867335422277023</c:v>
                </c:pt>
                <c:pt idx="143">
                  <c:v>-9.8867335422277023</c:v>
                </c:pt>
                <c:pt idx="144">
                  <c:v>-9.8867335422277023</c:v>
                </c:pt>
                <c:pt idx="145">
                  <c:v>-9.8867335422277023</c:v>
                </c:pt>
                <c:pt idx="146">
                  <c:v>-9.8867335422277023</c:v>
                </c:pt>
                <c:pt idx="147">
                  <c:v>-9.8867335422277023</c:v>
                </c:pt>
                <c:pt idx="148">
                  <c:v>-9.8867335422277023</c:v>
                </c:pt>
                <c:pt idx="149">
                  <c:v>-9.8867335422277023</c:v>
                </c:pt>
                <c:pt idx="150">
                  <c:v>-9.8867335422277023</c:v>
                </c:pt>
                <c:pt idx="151">
                  <c:v>-9.8867335422277023</c:v>
                </c:pt>
                <c:pt idx="152">
                  <c:v>-9.8867335422277023</c:v>
                </c:pt>
                <c:pt idx="153">
                  <c:v>-9.8867335422277023</c:v>
                </c:pt>
                <c:pt idx="154">
                  <c:v>-9.8867335422277023</c:v>
                </c:pt>
                <c:pt idx="155">
                  <c:v>-9.8867335422277023</c:v>
                </c:pt>
                <c:pt idx="156">
                  <c:v>-9.8867335422277023</c:v>
                </c:pt>
                <c:pt idx="157">
                  <c:v>-9.8867335422277023</c:v>
                </c:pt>
                <c:pt idx="158">
                  <c:v>-9.8867335422277023</c:v>
                </c:pt>
                <c:pt idx="159">
                  <c:v>-9.8867335422277023</c:v>
                </c:pt>
                <c:pt idx="160">
                  <c:v>-9.8867335422277023</c:v>
                </c:pt>
                <c:pt idx="161">
                  <c:v>-9.8867335422277023</c:v>
                </c:pt>
                <c:pt idx="162">
                  <c:v>-9.8867335422277023</c:v>
                </c:pt>
                <c:pt idx="163">
                  <c:v>-9.8867335422277023</c:v>
                </c:pt>
                <c:pt idx="164">
                  <c:v>-9.8867335422277023</c:v>
                </c:pt>
                <c:pt idx="165">
                  <c:v>-9.8867335422277023</c:v>
                </c:pt>
                <c:pt idx="166">
                  <c:v>-9.8867335422277023</c:v>
                </c:pt>
                <c:pt idx="167">
                  <c:v>-9.8867335422277023</c:v>
                </c:pt>
                <c:pt idx="168">
                  <c:v>-9.8867335422277023</c:v>
                </c:pt>
                <c:pt idx="169">
                  <c:v>-9.8867335422277023</c:v>
                </c:pt>
                <c:pt idx="170">
                  <c:v>-9.8867335422277023</c:v>
                </c:pt>
                <c:pt idx="171">
                  <c:v>-9.8867335422277023</c:v>
                </c:pt>
                <c:pt idx="172">
                  <c:v>-9.8867335422277023</c:v>
                </c:pt>
                <c:pt idx="173">
                  <c:v>-9.8867335422277023</c:v>
                </c:pt>
                <c:pt idx="174">
                  <c:v>-9.8867335422277023</c:v>
                </c:pt>
                <c:pt idx="175">
                  <c:v>-9.8867335422277023</c:v>
                </c:pt>
                <c:pt idx="176">
                  <c:v>-9.8867335422277023</c:v>
                </c:pt>
                <c:pt idx="177">
                  <c:v>-9.8867335422277023</c:v>
                </c:pt>
                <c:pt idx="178">
                  <c:v>-9.8867335422277023</c:v>
                </c:pt>
                <c:pt idx="179">
                  <c:v>-9.8867335422277023</c:v>
                </c:pt>
                <c:pt idx="180">
                  <c:v>-9.8867335422277023</c:v>
                </c:pt>
                <c:pt idx="181">
                  <c:v>-9.8867335422277023</c:v>
                </c:pt>
                <c:pt idx="182">
                  <c:v>-9.8867335422277023</c:v>
                </c:pt>
                <c:pt idx="183">
                  <c:v>-9.8867335422277023</c:v>
                </c:pt>
                <c:pt idx="184">
                  <c:v>-9.8867335422277023</c:v>
                </c:pt>
                <c:pt idx="185">
                  <c:v>-9.8867335422277023</c:v>
                </c:pt>
                <c:pt idx="186">
                  <c:v>-9.8867335422277023</c:v>
                </c:pt>
                <c:pt idx="187">
                  <c:v>-9.8867335422277023</c:v>
                </c:pt>
                <c:pt idx="188">
                  <c:v>-9.8867335422277023</c:v>
                </c:pt>
                <c:pt idx="189">
                  <c:v>-9.8867335422277023</c:v>
                </c:pt>
                <c:pt idx="190">
                  <c:v>-9.8867335422277023</c:v>
                </c:pt>
                <c:pt idx="191">
                  <c:v>-9.8867335422277023</c:v>
                </c:pt>
                <c:pt idx="192">
                  <c:v>-9.8867335422277023</c:v>
                </c:pt>
                <c:pt idx="193">
                  <c:v>-9.8867335422277023</c:v>
                </c:pt>
                <c:pt idx="194">
                  <c:v>-9.8867335422277023</c:v>
                </c:pt>
                <c:pt idx="195">
                  <c:v>-9.8867335422277023</c:v>
                </c:pt>
                <c:pt idx="196">
                  <c:v>-9.8867335422277023</c:v>
                </c:pt>
                <c:pt idx="197">
                  <c:v>-9.8867335422277023</c:v>
                </c:pt>
                <c:pt idx="198">
                  <c:v>-9.8867335422277023</c:v>
                </c:pt>
                <c:pt idx="199">
                  <c:v>-9.8867335422277023</c:v>
                </c:pt>
                <c:pt idx="200">
                  <c:v>-9.8867335422277023</c:v>
                </c:pt>
                <c:pt idx="201">
                  <c:v>-9.8867335422277023</c:v>
                </c:pt>
                <c:pt idx="202">
                  <c:v>-9.8867335422277023</c:v>
                </c:pt>
                <c:pt idx="203">
                  <c:v>-9.8867335422277023</c:v>
                </c:pt>
                <c:pt idx="204">
                  <c:v>-9.8867335422277023</c:v>
                </c:pt>
                <c:pt idx="205">
                  <c:v>-9.8867335422277023</c:v>
                </c:pt>
                <c:pt idx="206">
                  <c:v>-9.8867335422277023</c:v>
                </c:pt>
                <c:pt idx="207">
                  <c:v>-9.8867335422277023</c:v>
                </c:pt>
                <c:pt idx="208">
                  <c:v>-9.8867335422277023</c:v>
                </c:pt>
                <c:pt idx="209">
                  <c:v>-9.8867335422277023</c:v>
                </c:pt>
                <c:pt idx="210">
                  <c:v>-9.8867335422277023</c:v>
                </c:pt>
                <c:pt idx="211">
                  <c:v>-9.8867335422277023</c:v>
                </c:pt>
                <c:pt idx="212">
                  <c:v>-9.8867335422277023</c:v>
                </c:pt>
                <c:pt idx="213">
                  <c:v>-9.8867335422277023</c:v>
                </c:pt>
                <c:pt idx="214">
                  <c:v>-9.8867335422277023</c:v>
                </c:pt>
                <c:pt idx="215">
                  <c:v>-9.8867335422277023</c:v>
                </c:pt>
                <c:pt idx="216">
                  <c:v>-9.8867335422277023</c:v>
                </c:pt>
                <c:pt idx="217">
                  <c:v>-9.8867335422277023</c:v>
                </c:pt>
                <c:pt idx="218">
                  <c:v>-9.8867335422277023</c:v>
                </c:pt>
                <c:pt idx="219">
                  <c:v>-9.8867335422277023</c:v>
                </c:pt>
                <c:pt idx="220">
                  <c:v>-9.8867335422277023</c:v>
                </c:pt>
                <c:pt idx="221">
                  <c:v>-9.8867335422277023</c:v>
                </c:pt>
                <c:pt idx="222">
                  <c:v>-9.8867335422277023</c:v>
                </c:pt>
                <c:pt idx="223">
                  <c:v>-9.8867335422277023</c:v>
                </c:pt>
                <c:pt idx="224">
                  <c:v>-9.8867335422277023</c:v>
                </c:pt>
                <c:pt idx="225">
                  <c:v>-9.8867335422277023</c:v>
                </c:pt>
                <c:pt idx="226">
                  <c:v>-9.8867335422277023</c:v>
                </c:pt>
                <c:pt idx="227">
                  <c:v>-9.8867335422277023</c:v>
                </c:pt>
                <c:pt idx="228">
                  <c:v>-9.8867335422277023</c:v>
                </c:pt>
                <c:pt idx="229">
                  <c:v>-9.8867335422277023</c:v>
                </c:pt>
                <c:pt idx="230">
                  <c:v>-9.8867335422277023</c:v>
                </c:pt>
                <c:pt idx="231">
                  <c:v>-9.8867335422277023</c:v>
                </c:pt>
                <c:pt idx="232">
                  <c:v>-9.8867335422277023</c:v>
                </c:pt>
                <c:pt idx="233">
                  <c:v>-9.8867335422277023</c:v>
                </c:pt>
                <c:pt idx="234">
                  <c:v>-9.8867335422277023</c:v>
                </c:pt>
                <c:pt idx="235">
                  <c:v>-9.8867335422277023</c:v>
                </c:pt>
                <c:pt idx="236">
                  <c:v>-9.8867335422277023</c:v>
                </c:pt>
                <c:pt idx="237">
                  <c:v>-9.8867335422277023</c:v>
                </c:pt>
                <c:pt idx="238">
                  <c:v>-9.8867335422277023</c:v>
                </c:pt>
                <c:pt idx="239">
                  <c:v>-9.8867335422277023</c:v>
                </c:pt>
                <c:pt idx="240">
                  <c:v>-9.8867335422277023</c:v>
                </c:pt>
                <c:pt idx="241">
                  <c:v>-9.8867335422277023</c:v>
                </c:pt>
                <c:pt idx="242">
                  <c:v>-9.8867335422277023</c:v>
                </c:pt>
                <c:pt idx="243">
                  <c:v>-9.8867335422277023</c:v>
                </c:pt>
                <c:pt idx="244">
                  <c:v>-9.8867335422277023</c:v>
                </c:pt>
                <c:pt idx="245">
                  <c:v>-9.8867335422277023</c:v>
                </c:pt>
                <c:pt idx="246">
                  <c:v>-9.8867335422277023</c:v>
                </c:pt>
                <c:pt idx="247">
                  <c:v>-9.8867335422277023</c:v>
                </c:pt>
                <c:pt idx="248">
                  <c:v>-9.8867335422277023</c:v>
                </c:pt>
                <c:pt idx="249">
                  <c:v>-9.8867335422277023</c:v>
                </c:pt>
                <c:pt idx="250">
                  <c:v>-9.8867335422277023</c:v>
                </c:pt>
                <c:pt idx="251">
                  <c:v>-9.8867335422277023</c:v>
                </c:pt>
                <c:pt idx="252">
                  <c:v>-9.8867335422277023</c:v>
                </c:pt>
                <c:pt idx="253">
                  <c:v>-9.8867335422277023</c:v>
                </c:pt>
                <c:pt idx="254">
                  <c:v>-9.8867335422277023</c:v>
                </c:pt>
                <c:pt idx="255">
                  <c:v>-9.8867335422277023</c:v>
                </c:pt>
                <c:pt idx="256">
                  <c:v>-9.8867335422277023</c:v>
                </c:pt>
                <c:pt idx="257">
                  <c:v>-9.8867335422277023</c:v>
                </c:pt>
                <c:pt idx="258">
                  <c:v>-9.8867335422277023</c:v>
                </c:pt>
                <c:pt idx="259">
                  <c:v>-9.8867335422277023</c:v>
                </c:pt>
                <c:pt idx="260">
                  <c:v>-9.8867335422277023</c:v>
                </c:pt>
                <c:pt idx="261">
                  <c:v>-9.8867335422277023</c:v>
                </c:pt>
                <c:pt idx="262">
                  <c:v>-9.8867335422277023</c:v>
                </c:pt>
                <c:pt idx="263">
                  <c:v>-9.8867335422277023</c:v>
                </c:pt>
                <c:pt idx="264">
                  <c:v>-9.8867335422277023</c:v>
                </c:pt>
                <c:pt idx="265">
                  <c:v>-9.8867335422277023</c:v>
                </c:pt>
                <c:pt idx="266">
                  <c:v>-9.8867335422277023</c:v>
                </c:pt>
                <c:pt idx="267">
                  <c:v>-9.8867335422277023</c:v>
                </c:pt>
                <c:pt idx="268">
                  <c:v>-9.8867335422277023</c:v>
                </c:pt>
                <c:pt idx="269">
                  <c:v>-9.8867335422277023</c:v>
                </c:pt>
                <c:pt idx="270">
                  <c:v>-9.8867335422277023</c:v>
                </c:pt>
                <c:pt idx="271">
                  <c:v>-9.8867335422277023</c:v>
                </c:pt>
                <c:pt idx="272">
                  <c:v>-9.8867335422277023</c:v>
                </c:pt>
                <c:pt idx="273">
                  <c:v>-9.8867335422277023</c:v>
                </c:pt>
                <c:pt idx="274">
                  <c:v>-9.8867335422277023</c:v>
                </c:pt>
                <c:pt idx="275">
                  <c:v>-9.8867335422277023</c:v>
                </c:pt>
              </c:numCache>
            </c:numRef>
          </c:val>
          <c:smooth val="0"/>
          <c:extLst>
            <c:ext xmlns:c16="http://schemas.microsoft.com/office/drawing/2014/chart" uri="{C3380CC4-5D6E-409C-BE32-E72D297353CC}">
              <c16:uniqueId val="{00000002-5EA9-41BA-A94E-7399C41A2459}"/>
            </c:ext>
          </c:extLst>
        </c:ser>
        <c:dLbls>
          <c:showLegendKey val="0"/>
          <c:showVal val="0"/>
          <c:showCatName val="0"/>
          <c:showSerName val="0"/>
          <c:showPercent val="0"/>
          <c:showBubbleSize val="0"/>
        </c:dLbls>
        <c:smooth val="0"/>
        <c:axId val="-1037547152"/>
        <c:axId val="-1037535184"/>
      </c:lineChart>
      <c:dateAx>
        <c:axId val="-1037547152"/>
        <c:scaling>
          <c:orientation val="minMax"/>
          <c:max val="45981"/>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1037535184"/>
        <c:crosses val="autoZero"/>
        <c:auto val="1"/>
        <c:lblOffset val="100"/>
        <c:baseTimeUnit val="months"/>
        <c:majorUnit val="12"/>
        <c:majorTimeUnit val="months"/>
        <c:minorUnit val="12"/>
        <c:minorTimeUnit val="days"/>
      </c:dateAx>
      <c:valAx>
        <c:axId val="-1037535184"/>
        <c:scaling>
          <c:orientation val="minMax"/>
          <c:max val="30"/>
          <c:min val="-4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1037547152"/>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1</xdr:col>
      <xdr:colOff>16668</xdr:colOff>
      <xdr:row>4</xdr:row>
      <xdr:rowOff>57149</xdr:rowOff>
    </xdr:from>
    <xdr:to>
      <xdr:col>14</xdr:col>
      <xdr:colOff>547253</xdr:colOff>
      <xdr:row>26</xdr:row>
      <xdr:rowOff>133350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33</xdr:row>
      <xdr:rowOff>151667</xdr:rowOff>
    </xdr:from>
    <xdr:to>
      <xdr:col>14</xdr:col>
      <xdr:colOff>547254</xdr:colOff>
      <xdr:row>56</xdr:row>
      <xdr:rowOff>55246</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0</xdr:colOff>
      <xdr:row>63</xdr:row>
      <xdr:rowOff>152400</xdr:rowOff>
    </xdr:from>
    <xdr:to>
      <xdr:col>15</xdr:col>
      <xdr:colOff>6927</xdr:colOff>
      <xdr:row>86</xdr:row>
      <xdr:rowOff>55246</xdr:rowOff>
    </xdr:to>
    <xdr:graphicFrame macro="">
      <xdr:nvGraphicFramePr>
        <xdr:cNvPr id="5" name="Graphique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0</xdr:colOff>
      <xdr:row>93</xdr:row>
      <xdr:rowOff>152400</xdr:rowOff>
    </xdr:from>
    <xdr:to>
      <xdr:col>15</xdr:col>
      <xdr:colOff>34636</xdr:colOff>
      <xdr:row>116</xdr:row>
      <xdr:rowOff>55246</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xdr:col>
      <xdr:colOff>0</xdr:colOff>
      <xdr:row>123</xdr:row>
      <xdr:rowOff>152400</xdr:rowOff>
    </xdr:from>
    <xdr:to>
      <xdr:col>15</xdr:col>
      <xdr:colOff>27709</xdr:colOff>
      <xdr:row>146</xdr:row>
      <xdr:rowOff>55246</xdr:rowOff>
    </xdr:to>
    <xdr:graphicFrame macro="">
      <xdr:nvGraphicFramePr>
        <xdr:cNvPr id="7" name="Graphique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MC%20Surveys\Consumentenenq\Results-regions\Indicatoren\WALLONIE\Indicator%20Wallonie.xlsm" TargetMode="External"/><Relationship Id="rId1" Type="http://schemas.openxmlformats.org/officeDocument/2006/relationships/externalLinkPath" Target="file:///S:\MC%20Surveys\Consumentenenq\Results-regions\Indicatoren\WALLONIE\Indicator%20Walloni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atoren"/>
      <sheetName val="speaknote"/>
      <sheetName val="Sheet2"/>
      <sheetName val="graf"/>
      <sheetName val="tabel consumer"/>
      <sheetName val="other indicators"/>
      <sheetName val="sheet3"/>
    </sheetNames>
    <sheetDataSet>
      <sheetData sheetId="0" refreshError="1">
        <row r="275">
          <cell r="A275">
            <v>45870</v>
          </cell>
          <cell r="B275">
            <v>-50.722567616488497</v>
          </cell>
          <cell r="C275">
            <v>-32.845662319385369</v>
          </cell>
          <cell r="D275">
            <v>61.31</v>
          </cell>
          <cell r="E275">
            <v>32.463938562977056</v>
          </cell>
          <cell r="F275">
            <v>-5.9477342588866584</v>
          </cell>
          <cell r="G275">
            <v>-34.113084361526361</v>
          </cell>
          <cell r="H275">
            <v>-18.46</v>
          </cell>
          <cell r="I275">
            <v>-14.75</v>
          </cell>
          <cell r="J275">
            <v>12.024416565772992</v>
          </cell>
          <cell r="K275">
            <v>-4.75</v>
          </cell>
          <cell r="L275">
            <v>8.1999999999999993</v>
          </cell>
          <cell r="M275">
            <v>-44.970072974983808</v>
          </cell>
          <cell r="N275">
            <v>-5.8619820151246778</v>
          </cell>
        </row>
        <row r="276">
          <cell r="B276">
            <v>-45.744269223972609</v>
          </cell>
          <cell r="C276">
            <v>-33.152965367315772</v>
          </cell>
          <cell r="D276">
            <v>62.92</v>
          </cell>
          <cell r="E276">
            <v>33.28</v>
          </cell>
          <cell r="F276">
            <v>-4.962132610252338</v>
          </cell>
          <cell r="G276">
            <v>-34.612401612787636</v>
          </cell>
          <cell r="H276">
            <v>-12.43</v>
          </cell>
          <cell r="I276">
            <v>-15.87</v>
          </cell>
          <cell r="J276">
            <v>10.528277530207029</v>
          </cell>
          <cell r="K276">
            <v>-5.65</v>
          </cell>
          <cell r="L276">
            <v>6.52</v>
          </cell>
          <cell r="M276">
            <v>-50.675696244074686</v>
          </cell>
          <cell r="N276">
            <v>-6.8302081892658579</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IWEPS2018_REG">
      <a:dk1>
        <a:sysClr val="windowText" lastClr="000000"/>
      </a:dk1>
      <a:lt1>
        <a:srgbClr val="FFFFFF"/>
      </a:lt1>
      <a:dk2>
        <a:srgbClr val="2F2677"/>
      </a:dk2>
      <a:lt2>
        <a:srgbClr val="EBCD30"/>
      </a:lt2>
      <a:accent1>
        <a:srgbClr val="CD1719"/>
      </a:accent1>
      <a:accent2>
        <a:srgbClr val="F59C00"/>
      </a:accent2>
      <a:accent3>
        <a:srgbClr val="59C1D3"/>
      </a:accent3>
      <a:accent4>
        <a:srgbClr val="A873AF"/>
      </a:accent4>
      <a:accent5>
        <a:srgbClr val="A2C617"/>
      </a:accent5>
      <a:accent6>
        <a:srgbClr val="00A47E"/>
      </a:accent6>
      <a:hlink>
        <a:srgbClr val="EC008C"/>
      </a:hlink>
      <a:folHlink>
        <a:srgbClr val="F18A7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bb.be/DOC/DQ/F/METHOD/1fr.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bb.be/DOC/DQ/F/METHOD/1fr.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G289"/>
  <sheetViews>
    <sheetView workbookViewId="0">
      <pane xSplit="1" ySplit="6" topLeftCell="L7" activePane="bottomRight" state="frozen"/>
      <selection activeCell="A257" sqref="A257:A260"/>
      <selection pane="topRight" activeCell="A257" sqref="A257:A260"/>
      <selection pane="bottomLeft" activeCell="A257" sqref="A257:A260"/>
      <selection pane="bottomRight" activeCell="B280" sqref="B280:F281"/>
    </sheetView>
  </sheetViews>
  <sheetFormatPr baseColWidth="10" defaultColWidth="9.109375" defaultRowHeight="13.2" x14ac:dyDescent="0.25"/>
  <cols>
    <col min="1" max="1" width="9.109375" style="44" customWidth="1"/>
    <col min="2" max="2" width="15.109375" customWidth="1"/>
    <col min="3" max="3" width="14.88671875" customWidth="1"/>
    <col min="4" max="4" width="14" customWidth="1"/>
    <col min="5" max="5" width="14.5546875" customWidth="1"/>
    <col min="6" max="6" width="14.109375" customWidth="1"/>
    <col min="7" max="10" width="9.5546875" bestFit="1" customWidth="1"/>
    <col min="27" max="27" width="10.109375" style="41" bestFit="1" customWidth="1"/>
    <col min="28" max="28" width="9.109375" style="35" customWidth="1"/>
    <col min="29" max="32" width="9.109375" style="35"/>
  </cols>
  <sheetData>
    <row r="1" spans="1:33" ht="21" hidden="1" x14ac:dyDescent="0.25">
      <c r="AC1" s="36" t="s">
        <v>31</v>
      </c>
      <c r="AD1" s="36" t="s">
        <v>31</v>
      </c>
      <c r="AE1" s="36" t="s">
        <v>31</v>
      </c>
      <c r="AF1" s="36" t="s">
        <v>31</v>
      </c>
    </row>
    <row r="2" spans="1:33" ht="11.4" customHeight="1" x14ac:dyDescent="0.25">
      <c r="A2" s="45" t="s">
        <v>0</v>
      </c>
      <c r="B2" s="1"/>
      <c r="C2" s="2"/>
      <c r="D2" s="3"/>
      <c r="E2" s="3"/>
      <c r="F2" s="3"/>
      <c r="AB2" s="36" t="s">
        <v>32</v>
      </c>
      <c r="AC2" s="36" t="s">
        <v>32</v>
      </c>
      <c r="AD2" s="36" t="s">
        <v>32</v>
      </c>
      <c r="AE2" s="36" t="s">
        <v>32</v>
      </c>
      <c r="AF2" s="36" t="s">
        <v>32</v>
      </c>
      <c r="AG2" s="35"/>
    </row>
    <row r="3" spans="1:33" hidden="1" x14ac:dyDescent="0.25">
      <c r="A3" s="46"/>
      <c r="C3" s="3"/>
      <c r="D3" s="3"/>
      <c r="E3" s="3"/>
      <c r="F3" s="3"/>
    </row>
    <row r="4" spans="1:33" hidden="1" x14ac:dyDescent="0.25">
      <c r="C4" s="3"/>
      <c r="E4" s="3"/>
      <c r="F4" s="3"/>
    </row>
    <row r="5" spans="1:33" hidden="1" x14ac:dyDescent="0.25">
      <c r="A5" s="47"/>
      <c r="C5" s="3"/>
      <c r="E5" s="3"/>
      <c r="F5" s="3"/>
    </row>
    <row r="6" spans="1:33" ht="81.75" customHeight="1" x14ac:dyDescent="0.25">
      <c r="A6" s="48" t="s">
        <v>1</v>
      </c>
      <c r="B6" s="4" t="s">
        <v>2</v>
      </c>
      <c r="C6" s="5" t="s">
        <v>3</v>
      </c>
      <c r="D6" s="4" t="s">
        <v>4</v>
      </c>
      <c r="E6" s="5" t="s">
        <v>5</v>
      </c>
      <c r="F6" s="6" t="s">
        <v>6</v>
      </c>
      <c r="AB6" s="36" t="str">
        <f>B6</f>
        <v>Prévisions de la situation économique en Belgique des douze prochains mois</v>
      </c>
      <c r="AC6" s="36" t="str">
        <f>C6</f>
        <v>Prévisions du chômage en Belgique au cours des douze prochains mois (1)</v>
      </c>
      <c r="AD6" s="36" t="str">
        <f>D6</f>
        <v>Prévisions de la situation financière des ménages au cours des douze prochains mois</v>
      </c>
      <c r="AE6" s="36" t="str">
        <f>E6</f>
        <v>Prévisions de la capacité d'épargne des ménages au cours des douze prochains mois</v>
      </c>
      <c r="AF6" s="36" t="str">
        <f>F6</f>
        <v>Indicateur de la confiance des consommateurs</v>
      </c>
    </row>
    <row r="7" spans="1:33" x14ac:dyDescent="0.25">
      <c r="A7" s="43">
        <v>37641</v>
      </c>
      <c r="B7" s="7">
        <v>-13</v>
      </c>
      <c r="C7" s="7">
        <v>36</v>
      </c>
      <c r="D7" s="7">
        <v>3</v>
      </c>
      <c r="E7" s="7">
        <v>0</v>
      </c>
      <c r="F7" s="7">
        <v>-11</v>
      </c>
      <c r="AA7" s="42">
        <v>37641</v>
      </c>
      <c r="AB7" s="37">
        <f t="shared" ref="AB7:AB70" si="0">AVERAGE(B$7:B$270)</f>
        <v>-16.889356566000842</v>
      </c>
      <c r="AC7" s="37">
        <f t="shared" ref="AC7:AC70" si="1">AVERAGE(C$7:C$270)</f>
        <v>33.551471694215699</v>
      </c>
      <c r="AD7" s="37">
        <f t="shared" ref="AD7:AD70" si="2">AVERAGE(D$7:D$270)</f>
        <v>-2.9952481875570598</v>
      </c>
      <c r="AE7" s="37">
        <f t="shared" ref="AE7:AE70" si="3">AVERAGE(E$7:E$270)</f>
        <v>-9.8867335422277023</v>
      </c>
      <c r="AF7" s="37">
        <f t="shared" ref="AF7:AF70" si="4">AVERAGE(F$7:F$270)</f>
        <v>-15.827762728206755</v>
      </c>
    </row>
    <row r="8" spans="1:33" x14ac:dyDescent="0.25">
      <c r="A8" s="43">
        <v>37672</v>
      </c>
      <c r="B8" s="7">
        <v>-26</v>
      </c>
      <c r="C8" s="7">
        <v>49</v>
      </c>
      <c r="D8" s="7">
        <v>1</v>
      </c>
      <c r="E8" s="7">
        <v>-6</v>
      </c>
      <c r="F8" s="7">
        <v>-20</v>
      </c>
      <c r="AA8" s="42">
        <v>37672</v>
      </c>
      <c r="AB8" s="37">
        <f t="shared" si="0"/>
        <v>-16.889356566000842</v>
      </c>
      <c r="AC8" s="37">
        <f t="shared" si="1"/>
        <v>33.551471694215699</v>
      </c>
      <c r="AD8" s="37">
        <f t="shared" si="2"/>
        <v>-2.9952481875570598</v>
      </c>
      <c r="AE8" s="37">
        <f t="shared" si="3"/>
        <v>-9.8867335422277023</v>
      </c>
      <c r="AF8" s="37">
        <f t="shared" si="4"/>
        <v>-15.827762728206755</v>
      </c>
    </row>
    <row r="9" spans="1:33" x14ac:dyDescent="0.25">
      <c r="A9" s="43">
        <v>37700</v>
      </c>
      <c r="B9" s="7">
        <v>-28</v>
      </c>
      <c r="C9" s="7">
        <v>48</v>
      </c>
      <c r="D9" s="7">
        <v>0</v>
      </c>
      <c r="E9" s="7">
        <v>-10</v>
      </c>
      <c r="F9" s="7">
        <v>-22</v>
      </c>
      <c r="AA9" s="42">
        <v>37700</v>
      </c>
      <c r="AB9" s="37">
        <f t="shared" si="0"/>
        <v>-16.889356566000842</v>
      </c>
      <c r="AC9" s="37">
        <f t="shared" si="1"/>
        <v>33.551471694215699</v>
      </c>
      <c r="AD9" s="37">
        <f t="shared" si="2"/>
        <v>-2.9952481875570598</v>
      </c>
      <c r="AE9" s="37">
        <f t="shared" si="3"/>
        <v>-9.8867335422277023</v>
      </c>
      <c r="AF9" s="37">
        <f t="shared" si="4"/>
        <v>-15.827762728206755</v>
      </c>
    </row>
    <row r="10" spans="1:33" x14ac:dyDescent="0.25">
      <c r="A10" s="43">
        <v>37731</v>
      </c>
      <c r="B10" s="7">
        <v>-14</v>
      </c>
      <c r="C10" s="7">
        <v>44</v>
      </c>
      <c r="D10" s="7">
        <v>3</v>
      </c>
      <c r="E10" s="7">
        <v>0</v>
      </c>
      <c r="F10" s="7">
        <v>-14</v>
      </c>
      <c r="AA10" s="42">
        <v>37731</v>
      </c>
      <c r="AB10" s="37">
        <f t="shared" si="0"/>
        <v>-16.889356566000842</v>
      </c>
      <c r="AC10" s="37">
        <f t="shared" si="1"/>
        <v>33.551471694215699</v>
      </c>
      <c r="AD10" s="37">
        <f t="shared" si="2"/>
        <v>-2.9952481875570598</v>
      </c>
      <c r="AE10" s="37">
        <f t="shared" si="3"/>
        <v>-9.8867335422277023</v>
      </c>
      <c r="AF10" s="37">
        <f t="shared" si="4"/>
        <v>-15.827762728206755</v>
      </c>
    </row>
    <row r="11" spans="1:33" x14ac:dyDescent="0.25">
      <c r="A11" s="43">
        <v>37761</v>
      </c>
      <c r="B11" s="7">
        <v>-6</v>
      </c>
      <c r="C11" s="7">
        <v>45</v>
      </c>
      <c r="D11" s="7">
        <v>4</v>
      </c>
      <c r="E11" s="7">
        <v>-2</v>
      </c>
      <c r="F11" s="7">
        <v>-12</v>
      </c>
      <c r="AA11" s="42">
        <v>37761</v>
      </c>
      <c r="AB11" s="37">
        <f t="shared" si="0"/>
        <v>-16.889356566000842</v>
      </c>
      <c r="AC11" s="37">
        <f t="shared" si="1"/>
        <v>33.551471694215699</v>
      </c>
      <c r="AD11" s="37">
        <f t="shared" si="2"/>
        <v>-2.9952481875570598</v>
      </c>
      <c r="AE11" s="37">
        <f t="shared" si="3"/>
        <v>-9.8867335422277023</v>
      </c>
      <c r="AF11" s="37">
        <f t="shared" si="4"/>
        <v>-15.827762728206755</v>
      </c>
    </row>
    <row r="12" spans="1:33" x14ac:dyDescent="0.25">
      <c r="A12" s="43">
        <v>37792</v>
      </c>
      <c r="B12" s="7">
        <v>-11</v>
      </c>
      <c r="C12" s="7">
        <v>46</v>
      </c>
      <c r="D12" s="7">
        <v>2</v>
      </c>
      <c r="E12" s="7">
        <v>-1</v>
      </c>
      <c r="F12" s="7">
        <v>-14</v>
      </c>
      <c r="AA12" s="42">
        <v>37792</v>
      </c>
      <c r="AB12" s="37">
        <f t="shared" si="0"/>
        <v>-16.889356566000842</v>
      </c>
      <c r="AC12" s="37">
        <f t="shared" si="1"/>
        <v>33.551471694215699</v>
      </c>
      <c r="AD12" s="37">
        <f t="shared" si="2"/>
        <v>-2.9952481875570598</v>
      </c>
      <c r="AE12" s="37">
        <f t="shared" si="3"/>
        <v>-9.8867335422277023</v>
      </c>
      <c r="AF12" s="37">
        <f t="shared" si="4"/>
        <v>-15.827762728206755</v>
      </c>
    </row>
    <row r="13" spans="1:33" x14ac:dyDescent="0.25">
      <c r="A13" s="43">
        <v>37822</v>
      </c>
      <c r="B13" s="7">
        <v>-6</v>
      </c>
      <c r="C13" s="7">
        <v>43</v>
      </c>
      <c r="D13" s="7">
        <v>3</v>
      </c>
      <c r="E13" s="7">
        <v>-4</v>
      </c>
      <c r="F13" s="7">
        <v>-13</v>
      </c>
      <c r="AA13" s="42">
        <v>37822</v>
      </c>
      <c r="AB13" s="37">
        <f t="shared" si="0"/>
        <v>-16.889356566000842</v>
      </c>
      <c r="AC13" s="37">
        <f t="shared" si="1"/>
        <v>33.551471694215699</v>
      </c>
      <c r="AD13" s="37">
        <f t="shared" si="2"/>
        <v>-2.9952481875570598</v>
      </c>
      <c r="AE13" s="37">
        <f t="shared" si="3"/>
        <v>-9.8867335422277023</v>
      </c>
      <c r="AF13" s="37">
        <f t="shared" si="4"/>
        <v>-15.827762728206755</v>
      </c>
    </row>
    <row r="14" spans="1:33" x14ac:dyDescent="0.25">
      <c r="A14" s="43">
        <v>37853</v>
      </c>
      <c r="B14" s="7">
        <v>-7</v>
      </c>
      <c r="C14" s="7">
        <v>45</v>
      </c>
      <c r="D14" s="7">
        <v>2</v>
      </c>
      <c r="E14" s="7">
        <v>0</v>
      </c>
      <c r="F14" s="7">
        <v>-12</v>
      </c>
      <c r="AA14" s="42">
        <v>37853</v>
      </c>
      <c r="AB14" s="37">
        <f t="shared" si="0"/>
        <v>-16.889356566000842</v>
      </c>
      <c r="AC14" s="37">
        <f t="shared" si="1"/>
        <v>33.551471694215699</v>
      </c>
      <c r="AD14" s="37">
        <f t="shared" si="2"/>
        <v>-2.9952481875570598</v>
      </c>
      <c r="AE14" s="37">
        <f t="shared" si="3"/>
        <v>-9.8867335422277023</v>
      </c>
      <c r="AF14" s="37">
        <f t="shared" si="4"/>
        <v>-15.827762728206755</v>
      </c>
    </row>
    <row r="15" spans="1:33" x14ac:dyDescent="0.25">
      <c r="A15" s="43">
        <v>37884</v>
      </c>
      <c r="B15" s="7">
        <v>-3</v>
      </c>
      <c r="C15" s="7">
        <v>40</v>
      </c>
      <c r="D15" s="7">
        <v>2</v>
      </c>
      <c r="E15" s="7">
        <v>-2</v>
      </c>
      <c r="F15" s="7">
        <v>-11</v>
      </c>
      <c r="AA15" s="42">
        <v>37884</v>
      </c>
      <c r="AB15" s="37">
        <f t="shared" si="0"/>
        <v>-16.889356566000842</v>
      </c>
      <c r="AC15" s="37">
        <f t="shared" si="1"/>
        <v>33.551471694215699</v>
      </c>
      <c r="AD15" s="37">
        <f t="shared" si="2"/>
        <v>-2.9952481875570598</v>
      </c>
      <c r="AE15" s="37">
        <f t="shared" si="3"/>
        <v>-9.8867335422277023</v>
      </c>
      <c r="AF15" s="37">
        <f t="shared" si="4"/>
        <v>-15.827762728206755</v>
      </c>
    </row>
    <row r="16" spans="1:33" x14ac:dyDescent="0.25">
      <c r="A16" s="43">
        <v>37914</v>
      </c>
      <c r="B16" s="7">
        <v>-8</v>
      </c>
      <c r="C16" s="7">
        <v>49</v>
      </c>
      <c r="D16" s="7">
        <v>4</v>
      </c>
      <c r="E16" s="7">
        <v>-3</v>
      </c>
      <c r="F16" s="7">
        <v>-14</v>
      </c>
      <c r="AA16" s="42">
        <v>37914</v>
      </c>
      <c r="AB16" s="37">
        <f t="shared" si="0"/>
        <v>-16.889356566000842</v>
      </c>
      <c r="AC16" s="37">
        <f t="shared" si="1"/>
        <v>33.551471694215699</v>
      </c>
      <c r="AD16" s="37">
        <f t="shared" si="2"/>
        <v>-2.9952481875570598</v>
      </c>
      <c r="AE16" s="37">
        <f t="shared" si="3"/>
        <v>-9.8867335422277023</v>
      </c>
      <c r="AF16" s="37">
        <f t="shared" si="4"/>
        <v>-15.827762728206755</v>
      </c>
    </row>
    <row r="17" spans="1:32" x14ac:dyDescent="0.25">
      <c r="A17" s="43">
        <v>37945</v>
      </c>
      <c r="B17" s="7">
        <v>3</v>
      </c>
      <c r="C17" s="7">
        <v>38</v>
      </c>
      <c r="D17" s="7">
        <v>4</v>
      </c>
      <c r="E17" s="7">
        <v>2</v>
      </c>
      <c r="F17" s="7">
        <v>-7</v>
      </c>
      <c r="AA17" s="42">
        <v>37945</v>
      </c>
      <c r="AB17" s="37">
        <f t="shared" si="0"/>
        <v>-16.889356566000842</v>
      </c>
      <c r="AC17" s="37">
        <f t="shared" si="1"/>
        <v>33.551471694215699</v>
      </c>
      <c r="AD17" s="37">
        <f t="shared" si="2"/>
        <v>-2.9952481875570598</v>
      </c>
      <c r="AE17" s="37">
        <f t="shared" si="3"/>
        <v>-9.8867335422277023</v>
      </c>
      <c r="AF17" s="37">
        <f t="shared" si="4"/>
        <v>-15.827762728206755</v>
      </c>
    </row>
    <row r="18" spans="1:32" x14ac:dyDescent="0.25">
      <c r="A18" s="43">
        <v>37975</v>
      </c>
      <c r="B18" s="7">
        <v>-4</v>
      </c>
      <c r="C18" s="7">
        <v>38</v>
      </c>
      <c r="D18" s="7">
        <v>3</v>
      </c>
      <c r="E18" s="7">
        <v>-3</v>
      </c>
      <c r="F18" s="7">
        <v>-11</v>
      </c>
      <c r="AA18" s="42">
        <v>37975</v>
      </c>
      <c r="AB18" s="37">
        <f t="shared" si="0"/>
        <v>-16.889356566000842</v>
      </c>
      <c r="AC18" s="37">
        <f t="shared" si="1"/>
        <v>33.551471694215699</v>
      </c>
      <c r="AD18" s="37">
        <f t="shared" si="2"/>
        <v>-2.9952481875570598</v>
      </c>
      <c r="AE18" s="37">
        <f t="shared" si="3"/>
        <v>-9.8867335422277023</v>
      </c>
      <c r="AF18" s="37">
        <f t="shared" si="4"/>
        <v>-15.827762728206755</v>
      </c>
    </row>
    <row r="19" spans="1:32" x14ac:dyDescent="0.25">
      <c r="A19" s="43">
        <v>38006</v>
      </c>
      <c r="B19" s="7">
        <v>-2</v>
      </c>
      <c r="C19" s="7">
        <v>39</v>
      </c>
      <c r="D19" s="7">
        <v>4</v>
      </c>
      <c r="E19" s="7">
        <v>-7</v>
      </c>
      <c r="F19" s="7">
        <v>-11</v>
      </c>
      <c r="AA19" s="42">
        <v>38006</v>
      </c>
      <c r="AB19" s="37">
        <f t="shared" si="0"/>
        <v>-16.889356566000842</v>
      </c>
      <c r="AC19" s="37">
        <f t="shared" si="1"/>
        <v>33.551471694215699</v>
      </c>
      <c r="AD19" s="37">
        <f t="shared" si="2"/>
        <v>-2.9952481875570598</v>
      </c>
      <c r="AE19" s="37">
        <f t="shared" si="3"/>
        <v>-9.8867335422277023</v>
      </c>
      <c r="AF19" s="37">
        <f t="shared" si="4"/>
        <v>-15.827762728206755</v>
      </c>
    </row>
    <row r="20" spans="1:32" x14ac:dyDescent="0.25">
      <c r="A20" s="43">
        <v>38037</v>
      </c>
      <c r="B20" s="7">
        <v>2</v>
      </c>
      <c r="C20" s="7">
        <v>42</v>
      </c>
      <c r="D20" s="7">
        <v>6</v>
      </c>
      <c r="E20" s="7">
        <v>-3</v>
      </c>
      <c r="F20" s="7">
        <v>-9</v>
      </c>
      <c r="AA20" s="42">
        <v>38037</v>
      </c>
      <c r="AB20" s="37">
        <f t="shared" si="0"/>
        <v>-16.889356566000842</v>
      </c>
      <c r="AC20" s="37">
        <f t="shared" si="1"/>
        <v>33.551471694215699</v>
      </c>
      <c r="AD20" s="37">
        <f t="shared" si="2"/>
        <v>-2.9952481875570598</v>
      </c>
      <c r="AE20" s="37">
        <f t="shared" si="3"/>
        <v>-9.8867335422277023</v>
      </c>
      <c r="AF20" s="37">
        <f t="shared" si="4"/>
        <v>-15.827762728206755</v>
      </c>
    </row>
    <row r="21" spans="1:32" x14ac:dyDescent="0.25">
      <c r="A21" s="43">
        <v>38066</v>
      </c>
      <c r="B21" s="7">
        <v>-2</v>
      </c>
      <c r="C21" s="7">
        <v>40</v>
      </c>
      <c r="D21" s="7">
        <v>3</v>
      </c>
      <c r="E21" s="7">
        <v>1</v>
      </c>
      <c r="F21" s="7">
        <v>-9</v>
      </c>
      <c r="AA21" s="42">
        <v>38066</v>
      </c>
      <c r="AB21" s="37">
        <f t="shared" si="0"/>
        <v>-16.889356566000842</v>
      </c>
      <c r="AC21" s="37">
        <f t="shared" si="1"/>
        <v>33.551471694215699</v>
      </c>
      <c r="AD21" s="37">
        <f t="shared" si="2"/>
        <v>-2.9952481875570598</v>
      </c>
      <c r="AE21" s="37">
        <f t="shared" si="3"/>
        <v>-9.8867335422277023</v>
      </c>
      <c r="AF21" s="37">
        <f t="shared" si="4"/>
        <v>-15.827762728206755</v>
      </c>
    </row>
    <row r="22" spans="1:32" x14ac:dyDescent="0.25">
      <c r="A22" s="43">
        <v>38097</v>
      </c>
      <c r="B22" s="7">
        <v>-4</v>
      </c>
      <c r="C22" s="7">
        <v>43</v>
      </c>
      <c r="D22" s="7">
        <v>4</v>
      </c>
      <c r="E22" s="7">
        <v>-4</v>
      </c>
      <c r="F22" s="7">
        <v>-12</v>
      </c>
      <c r="AA22" s="42">
        <v>38097</v>
      </c>
      <c r="AB22" s="37">
        <f t="shared" si="0"/>
        <v>-16.889356566000842</v>
      </c>
      <c r="AC22" s="37">
        <f t="shared" si="1"/>
        <v>33.551471694215699</v>
      </c>
      <c r="AD22" s="37">
        <f t="shared" si="2"/>
        <v>-2.9952481875570598</v>
      </c>
      <c r="AE22" s="37">
        <f t="shared" si="3"/>
        <v>-9.8867335422277023</v>
      </c>
      <c r="AF22" s="37">
        <f t="shared" si="4"/>
        <v>-15.827762728206755</v>
      </c>
    </row>
    <row r="23" spans="1:32" x14ac:dyDescent="0.25">
      <c r="A23" s="43">
        <v>38127</v>
      </c>
      <c r="B23" s="7">
        <v>-7</v>
      </c>
      <c r="C23" s="7">
        <v>41</v>
      </c>
      <c r="D23" s="7">
        <v>3</v>
      </c>
      <c r="E23" s="7">
        <v>-1</v>
      </c>
      <c r="F23" s="7">
        <v>-11</v>
      </c>
      <c r="AA23" s="42">
        <v>38127</v>
      </c>
      <c r="AB23" s="37">
        <f t="shared" si="0"/>
        <v>-16.889356566000842</v>
      </c>
      <c r="AC23" s="37">
        <f t="shared" si="1"/>
        <v>33.551471694215699</v>
      </c>
      <c r="AD23" s="37">
        <f t="shared" si="2"/>
        <v>-2.9952481875570598</v>
      </c>
      <c r="AE23" s="37">
        <f t="shared" si="3"/>
        <v>-9.8867335422277023</v>
      </c>
      <c r="AF23" s="37">
        <f t="shared" si="4"/>
        <v>-15.827762728206755</v>
      </c>
    </row>
    <row r="24" spans="1:32" x14ac:dyDescent="0.25">
      <c r="A24" s="43">
        <v>38158</v>
      </c>
      <c r="B24" s="7">
        <v>0</v>
      </c>
      <c r="C24" s="7">
        <v>39</v>
      </c>
      <c r="D24" s="7">
        <v>6</v>
      </c>
      <c r="E24" s="7">
        <v>-2</v>
      </c>
      <c r="F24" s="7">
        <v>-8</v>
      </c>
      <c r="AA24" s="42">
        <v>38158</v>
      </c>
      <c r="AB24" s="37">
        <f t="shared" si="0"/>
        <v>-16.889356566000842</v>
      </c>
      <c r="AC24" s="37">
        <f t="shared" si="1"/>
        <v>33.551471694215699</v>
      </c>
      <c r="AD24" s="37">
        <f t="shared" si="2"/>
        <v>-2.9952481875570598</v>
      </c>
      <c r="AE24" s="37">
        <f t="shared" si="3"/>
        <v>-9.8867335422277023</v>
      </c>
      <c r="AF24" s="37">
        <f t="shared" si="4"/>
        <v>-15.827762728206755</v>
      </c>
    </row>
    <row r="25" spans="1:32" x14ac:dyDescent="0.25">
      <c r="A25" s="43">
        <v>38188</v>
      </c>
      <c r="B25" s="7">
        <v>-6</v>
      </c>
      <c r="C25" s="7">
        <v>35</v>
      </c>
      <c r="D25" s="7">
        <v>3</v>
      </c>
      <c r="E25" s="7">
        <v>-5</v>
      </c>
      <c r="F25" s="7">
        <v>-11</v>
      </c>
      <c r="AA25" s="42">
        <v>38188</v>
      </c>
      <c r="AB25" s="37">
        <f t="shared" si="0"/>
        <v>-16.889356566000842</v>
      </c>
      <c r="AC25" s="37">
        <f t="shared" si="1"/>
        <v>33.551471694215699</v>
      </c>
      <c r="AD25" s="37">
        <f t="shared" si="2"/>
        <v>-2.9952481875570598</v>
      </c>
      <c r="AE25" s="37">
        <f t="shared" si="3"/>
        <v>-9.8867335422277023</v>
      </c>
      <c r="AF25" s="37">
        <f t="shared" si="4"/>
        <v>-15.827762728206755</v>
      </c>
    </row>
    <row r="26" spans="1:32" x14ac:dyDescent="0.25">
      <c r="A26" s="43">
        <v>38219</v>
      </c>
      <c r="B26" s="7">
        <v>-3</v>
      </c>
      <c r="C26" s="7">
        <v>38</v>
      </c>
      <c r="D26" s="7">
        <v>5</v>
      </c>
      <c r="E26" s="7">
        <v>3</v>
      </c>
      <c r="F26" s="7">
        <v>-8</v>
      </c>
      <c r="AA26" s="42">
        <v>38219</v>
      </c>
      <c r="AB26" s="37">
        <f t="shared" si="0"/>
        <v>-16.889356566000842</v>
      </c>
      <c r="AC26" s="37">
        <f t="shared" si="1"/>
        <v>33.551471694215699</v>
      </c>
      <c r="AD26" s="37">
        <f t="shared" si="2"/>
        <v>-2.9952481875570598</v>
      </c>
      <c r="AE26" s="37">
        <f t="shared" si="3"/>
        <v>-9.8867335422277023</v>
      </c>
      <c r="AF26" s="37">
        <f t="shared" si="4"/>
        <v>-15.827762728206755</v>
      </c>
    </row>
    <row r="27" spans="1:32" x14ac:dyDescent="0.25">
      <c r="A27" s="43">
        <v>38250</v>
      </c>
      <c r="B27" s="7">
        <v>-5</v>
      </c>
      <c r="C27" s="7">
        <v>44</v>
      </c>
      <c r="D27" s="7">
        <v>4</v>
      </c>
      <c r="E27" s="7">
        <v>-3</v>
      </c>
      <c r="F27" s="7">
        <v>-12</v>
      </c>
      <c r="AA27" s="42">
        <v>38250</v>
      </c>
      <c r="AB27" s="37">
        <f t="shared" si="0"/>
        <v>-16.889356566000842</v>
      </c>
      <c r="AC27" s="37">
        <f t="shared" si="1"/>
        <v>33.551471694215699</v>
      </c>
      <c r="AD27" s="37">
        <f t="shared" si="2"/>
        <v>-2.9952481875570598</v>
      </c>
      <c r="AE27" s="37">
        <f t="shared" si="3"/>
        <v>-9.8867335422277023</v>
      </c>
      <c r="AF27" s="37">
        <f t="shared" si="4"/>
        <v>-15.827762728206755</v>
      </c>
    </row>
    <row r="28" spans="1:32" x14ac:dyDescent="0.25">
      <c r="A28" s="43">
        <v>38280</v>
      </c>
      <c r="B28" s="7">
        <v>-14</v>
      </c>
      <c r="C28" s="7">
        <v>42</v>
      </c>
      <c r="D28" s="7">
        <v>4</v>
      </c>
      <c r="E28" s="7">
        <v>1</v>
      </c>
      <c r="F28" s="7">
        <v>-13</v>
      </c>
      <c r="AA28" s="42">
        <v>38280</v>
      </c>
      <c r="AB28" s="37">
        <f t="shared" si="0"/>
        <v>-16.889356566000842</v>
      </c>
      <c r="AC28" s="37">
        <f t="shared" si="1"/>
        <v>33.551471694215699</v>
      </c>
      <c r="AD28" s="37">
        <f t="shared" si="2"/>
        <v>-2.9952481875570598</v>
      </c>
      <c r="AE28" s="37">
        <f t="shared" si="3"/>
        <v>-9.8867335422277023</v>
      </c>
      <c r="AF28" s="37">
        <f t="shared" si="4"/>
        <v>-15.827762728206755</v>
      </c>
    </row>
    <row r="29" spans="1:32" x14ac:dyDescent="0.25">
      <c r="A29" s="43">
        <v>38311</v>
      </c>
      <c r="B29" s="7">
        <v>-11</v>
      </c>
      <c r="C29" s="7">
        <v>43</v>
      </c>
      <c r="D29" s="7">
        <v>2</v>
      </c>
      <c r="E29" s="7">
        <v>-6</v>
      </c>
      <c r="F29" s="7">
        <v>-14</v>
      </c>
      <c r="AA29" s="42">
        <v>38311</v>
      </c>
      <c r="AB29" s="37">
        <f t="shared" si="0"/>
        <v>-16.889356566000842</v>
      </c>
      <c r="AC29" s="37">
        <f t="shared" si="1"/>
        <v>33.551471694215699</v>
      </c>
      <c r="AD29" s="37">
        <f t="shared" si="2"/>
        <v>-2.9952481875570598</v>
      </c>
      <c r="AE29" s="37">
        <f t="shared" si="3"/>
        <v>-9.8867335422277023</v>
      </c>
      <c r="AF29" s="37">
        <f t="shared" si="4"/>
        <v>-15.827762728206755</v>
      </c>
    </row>
    <row r="30" spans="1:32" x14ac:dyDescent="0.25">
      <c r="A30" s="43">
        <v>38341</v>
      </c>
      <c r="B30" s="7">
        <v>-5</v>
      </c>
      <c r="C30" s="7">
        <v>37</v>
      </c>
      <c r="D30" s="7">
        <v>4</v>
      </c>
      <c r="E30" s="7">
        <v>-4</v>
      </c>
      <c r="F30" s="7">
        <v>-10</v>
      </c>
      <c r="AA30" s="42">
        <v>38341</v>
      </c>
      <c r="AB30" s="37">
        <f t="shared" si="0"/>
        <v>-16.889356566000842</v>
      </c>
      <c r="AC30" s="37">
        <f t="shared" si="1"/>
        <v>33.551471694215699</v>
      </c>
      <c r="AD30" s="37">
        <f t="shared" si="2"/>
        <v>-2.9952481875570598</v>
      </c>
      <c r="AE30" s="37">
        <f t="shared" si="3"/>
        <v>-9.8867335422277023</v>
      </c>
      <c r="AF30" s="37">
        <f t="shared" si="4"/>
        <v>-15.827762728206755</v>
      </c>
    </row>
    <row r="31" spans="1:32" x14ac:dyDescent="0.25">
      <c r="A31" s="43">
        <v>38372</v>
      </c>
      <c r="B31" s="7">
        <v>-12</v>
      </c>
      <c r="C31" s="7">
        <v>45</v>
      </c>
      <c r="D31" s="7">
        <v>2</v>
      </c>
      <c r="E31" s="7">
        <v>-3</v>
      </c>
      <c r="F31" s="7">
        <v>-14</v>
      </c>
      <c r="AA31" s="42">
        <v>38372</v>
      </c>
      <c r="AB31" s="37">
        <f t="shared" si="0"/>
        <v>-16.889356566000842</v>
      </c>
      <c r="AC31" s="37">
        <f t="shared" si="1"/>
        <v>33.551471694215699</v>
      </c>
      <c r="AD31" s="37">
        <f t="shared" si="2"/>
        <v>-2.9952481875570598</v>
      </c>
      <c r="AE31" s="37">
        <f t="shared" si="3"/>
        <v>-9.8867335422277023</v>
      </c>
      <c r="AF31" s="37">
        <f t="shared" si="4"/>
        <v>-15.827762728206755</v>
      </c>
    </row>
    <row r="32" spans="1:32" x14ac:dyDescent="0.25">
      <c r="A32" s="43">
        <v>38403</v>
      </c>
      <c r="B32" s="7">
        <v>-8</v>
      </c>
      <c r="C32" s="7">
        <v>38</v>
      </c>
      <c r="D32" s="7">
        <v>3</v>
      </c>
      <c r="E32" s="7">
        <v>5</v>
      </c>
      <c r="F32" s="7">
        <v>-9</v>
      </c>
      <c r="AA32" s="42">
        <v>38403</v>
      </c>
      <c r="AB32" s="37">
        <f t="shared" si="0"/>
        <v>-16.889356566000842</v>
      </c>
      <c r="AC32" s="37">
        <f t="shared" si="1"/>
        <v>33.551471694215699</v>
      </c>
      <c r="AD32" s="37">
        <f t="shared" si="2"/>
        <v>-2.9952481875570598</v>
      </c>
      <c r="AE32" s="37">
        <f t="shared" si="3"/>
        <v>-9.8867335422277023</v>
      </c>
      <c r="AF32" s="37">
        <f t="shared" si="4"/>
        <v>-15.827762728206755</v>
      </c>
    </row>
    <row r="33" spans="1:32" x14ac:dyDescent="0.25">
      <c r="A33" s="43">
        <v>38431</v>
      </c>
      <c r="B33" s="7">
        <v>-5</v>
      </c>
      <c r="C33" s="7">
        <v>40</v>
      </c>
      <c r="D33" s="7">
        <v>4</v>
      </c>
      <c r="E33" s="7">
        <v>-5</v>
      </c>
      <c r="F33" s="7">
        <v>-12</v>
      </c>
      <c r="AA33" s="42">
        <v>38431</v>
      </c>
      <c r="AB33" s="37">
        <f t="shared" si="0"/>
        <v>-16.889356566000842</v>
      </c>
      <c r="AC33" s="37">
        <f t="shared" si="1"/>
        <v>33.551471694215699</v>
      </c>
      <c r="AD33" s="37">
        <f t="shared" si="2"/>
        <v>-2.9952481875570598</v>
      </c>
      <c r="AE33" s="37">
        <f t="shared" si="3"/>
        <v>-9.8867335422277023</v>
      </c>
      <c r="AF33" s="37">
        <f t="shared" si="4"/>
        <v>-15.827762728206755</v>
      </c>
    </row>
    <row r="34" spans="1:32" x14ac:dyDescent="0.25">
      <c r="A34" s="43">
        <v>38462</v>
      </c>
      <c r="B34" s="7">
        <v>-14</v>
      </c>
      <c r="C34" s="7">
        <v>42</v>
      </c>
      <c r="D34" s="7">
        <v>1</v>
      </c>
      <c r="E34" s="7">
        <v>-7</v>
      </c>
      <c r="F34" s="7">
        <v>-15</v>
      </c>
      <c r="AA34" s="42">
        <v>38462</v>
      </c>
      <c r="AB34" s="37">
        <f t="shared" si="0"/>
        <v>-16.889356566000842</v>
      </c>
      <c r="AC34" s="37">
        <f t="shared" si="1"/>
        <v>33.551471694215699</v>
      </c>
      <c r="AD34" s="37">
        <f t="shared" si="2"/>
        <v>-2.9952481875570598</v>
      </c>
      <c r="AE34" s="37">
        <f t="shared" si="3"/>
        <v>-9.8867335422277023</v>
      </c>
      <c r="AF34" s="37">
        <f t="shared" si="4"/>
        <v>-15.827762728206755</v>
      </c>
    </row>
    <row r="35" spans="1:32" x14ac:dyDescent="0.25">
      <c r="A35" s="43">
        <v>38492</v>
      </c>
      <c r="B35" s="7">
        <v>-15</v>
      </c>
      <c r="C35" s="7">
        <v>47</v>
      </c>
      <c r="D35" s="7">
        <v>2</v>
      </c>
      <c r="E35" s="7">
        <v>-8</v>
      </c>
      <c r="F35" s="7">
        <v>-17</v>
      </c>
      <c r="AA35" s="42">
        <v>38492</v>
      </c>
      <c r="AB35" s="37">
        <f t="shared" si="0"/>
        <v>-16.889356566000842</v>
      </c>
      <c r="AC35" s="37">
        <f t="shared" si="1"/>
        <v>33.551471694215699</v>
      </c>
      <c r="AD35" s="37">
        <f t="shared" si="2"/>
        <v>-2.9952481875570598</v>
      </c>
      <c r="AE35" s="37">
        <f t="shared" si="3"/>
        <v>-9.8867335422277023</v>
      </c>
      <c r="AF35" s="37">
        <f t="shared" si="4"/>
        <v>-15.827762728206755</v>
      </c>
    </row>
    <row r="36" spans="1:32" x14ac:dyDescent="0.25">
      <c r="A36" s="43">
        <v>38523</v>
      </c>
      <c r="B36" s="7">
        <v>-17</v>
      </c>
      <c r="C36" s="7">
        <v>44</v>
      </c>
      <c r="D36" s="7">
        <v>2</v>
      </c>
      <c r="E36" s="7">
        <v>-8</v>
      </c>
      <c r="F36" s="7">
        <v>-17</v>
      </c>
      <c r="AA36" s="42">
        <v>38523</v>
      </c>
      <c r="AB36" s="37">
        <f t="shared" si="0"/>
        <v>-16.889356566000842</v>
      </c>
      <c r="AC36" s="37">
        <f t="shared" si="1"/>
        <v>33.551471694215699</v>
      </c>
      <c r="AD36" s="37">
        <f t="shared" si="2"/>
        <v>-2.9952481875570598</v>
      </c>
      <c r="AE36" s="37">
        <f t="shared" si="3"/>
        <v>-9.8867335422277023</v>
      </c>
      <c r="AF36" s="37">
        <f t="shared" si="4"/>
        <v>-15.827762728206755</v>
      </c>
    </row>
    <row r="37" spans="1:32" x14ac:dyDescent="0.25">
      <c r="A37" s="43">
        <v>38553</v>
      </c>
      <c r="B37" s="7">
        <v>-21</v>
      </c>
      <c r="C37" s="7">
        <v>48</v>
      </c>
      <c r="D37" s="7">
        <v>2</v>
      </c>
      <c r="E37" s="7">
        <v>-4</v>
      </c>
      <c r="F37" s="7">
        <v>-18</v>
      </c>
      <c r="AA37" s="42">
        <v>38553</v>
      </c>
      <c r="AB37" s="37">
        <f t="shared" si="0"/>
        <v>-16.889356566000842</v>
      </c>
      <c r="AC37" s="37">
        <f t="shared" si="1"/>
        <v>33.551471694215699</v>
      </c>
      <c r="AD37" s="37">
        <f t="shared" si="2"/>
        <v>-2.9952481875570598</v>
      </c>
      <c r="AE37" s="37">
        <f t="shared" si="3"/>
        <v>-9.8867335422277023</v>
      </c>
      <c r="AF37" s="37">
        <f t="shared" si="4"/>
        <v>-15.827762728206755</v>
      </c>
    </row>
    <row r="38" spans="1:32" x14ac:dyDescent="0.25">
      <c r="A38" s="43">
        <v>38584</v>
      </c>
      <c r="B38" s="7">
        <v>-18</v>
      </c>
      <c r="C38" s="7">
        <v>46</v>
      </c>
      <c r="D38" s="7">
        <v>-1</v>
      </c>
      <c r="E38" s="7">
        <v>-9</v>
      </c>
      <c r="F38" s="7">
        <v>-18</v>
      </c>
      <c r="AA38" s="42">
        <v>38584</v>
      </c>
      <c r="AB38" s="37">
        <f t="shared" si="0"/>
        <v>-16.889356566000842</v>
      </c>
      <c r="AC38" s="37">
        <f t="shared" si="1"/>
        <v>33.551471694215699</v>
      </c>
      <c r="AD38" s="37">
        <f t="shared" si="2"/>
        <v>-2.9952481875570598</v>
      </c>
      <c r="AE38" s="37">
        <f t="shared" si="3"/>
        <v>-9.8867335422277023</v>
      </c>
      <c r="AF38" s="37">
        <f t="shared" si="4"/>
        <v>-15.827762728206755</v>
      </c>
    </row>
    <row r="39" spans="1:32" x14ac:dyDescent="0.25">
      <c r="A39" s="43">
        <v>38615</v>
      </c>
      <c r="B39" s="7">
        <v>-31</v>
      </c>
      <c r="C39" s="7">
        <v>41</v>
      </c>
      <c r="D39" s="7">
        <v>-4</v>
      </c>
      <c r="E39" s="7">
        <v>-7</v>
      </c>
      <c r="F39" s="7">
        <v>-21</v>
      </c>
      <c r="AA39" s="42">
        <v>38615</v>
      </c>
      <c r="AB39" s="37">
        <f t="shared" si="0"/>
        <v>-16.889356566000842</v>
      </c>
      <c r="AC39" s="37">
        <f t="shared" si="1"/>
        <v>33.551471694215699</v>
      </c>
      <c r="AD39" s="37">
        <f t="shared" si="2"/>
        <v>-2.9952481875570598</v>
      </c>
      <c r="AE39" s="37">
        <f t="shared" si="3"/>
        <v>-9.8867335422277023</v>
      </c>
      <c r="AF39" s="37">
        <f t="shared" si="4"/>
        <v>-15.827762728206755</v>
      </c>
    </row>
    <row r="40" spans="1:32" x14ac:dyDescent="0.25">
      <c r="A40" s="43">
        <v>38645</v>
      </c>
      <c r="B40" s="7">
        <v>-17</v>
      </c>
      <c r="C40" s="7">
        <v>38</v>
      </c>
      <c r="D40" s="7">
        <v>-1</v>
      </c>
      <c r="E40" s="7">
        <v>-7</v>
      </c>
      <c r="F40" s="7">
        <v>-16</v>
      </c>
      <c r="AA40" s="42">
        <v>38645</v>
      </c>
      <c r="AB40" s="37">
        <f t="shared" si="0"/>
        <v>-16.889356566000842</v>
      </c>
      <c r="AC40" s="37">
        <f t="shared" si="1"/>
        <v>33.551471694215699</v>
      </c>
      <c r="AD40" s="37">
        <f t="shared" si="2"/>
        <v>-2.9952481875570598</v>
      </c>
      <c r="AE40" s="37">
        <f t="shared" si="3"/>
        <v>-9.8867335422277023</v>
      </c>
      <c r="AF40" s="37">
        <f t="shared" si="4"/>
        <v>-15.827762728206755</v>
      </c>
    </row>
    <row r="41" spans="1:32" x14ac:dyDescent="0.25">
      <c r="A41" s="43">
        <v>38676</v>
      </c>
      <c r="B41" s="7">
        <v>-13</v>
      </c>
      <c r="C41" s="7">
        <v>40</v>
      </c>
      <c r="D41" s="7">
        <v>1</v>
      </c>
      <c r="E41" s="7">
        <v>-9</v>
      </c>
      <c r="F41" s="7">
        <v>-15</v>
      </c>
      <c r="AA41" s="42">
        <v>38676</v>
      </c>
      <c r="AB41" s="37">
        <f t="shared" si="0"/>
        <v>-16.889356566000842</v>
      </c>
      <c r="AC41" s="37">
        <f t="shared" si="1"/>
        <v>33.551471694215699</v>
      </c>
      <c r="AD41" s="37">
        <f t="shared" si="2"/>
        <v>-2.9952481875570598</v>
      </c>
      <c r="AE41" s="37">
        <f t="shared" si="3"/>
        <v>-9.8867335422277023</v>
      </c>
      <c r="AF41" s="37">
        <f t="shared" si="4"/>
        <v>-15.827762728206755</v>
      </c>
    </row>
    <row r="42" spans="1:32" x14ac:dyDescent="0.25">
      <c r="A42" s="43">
        <v>38706</v>
      </c>
      <c r="B42" s="7">
        <v>-11</v>
      </c>
      <c r="C42" s="7">
        <v>32</v>
      </c>
      <c r="D42" s="7">
        <v>4</v>
      </c>
      <c r="E42" s="7">
        <v>-4</v>
      </c>
      <c r="F42" s="7">
        <v>-11</v>
      </c>
      <c r="AA42" s="42">
        <v>38706</v>
      </c>
      <c r="AB42" s="37">
        <f t="shared" si="0"/>
        <v>-16.889356566000842</v>
      </c>
      <c r="AC42" s="37">
        <f t="shared" si="1"/>
        <v>33.551471694215699</v>
      </c>
      <c r="AD42" s="37">
        <f t="shared" si="2"/>
        <v>-2.9952481875570598</v>
      </c>
      <c r="AE42" s="37">
        <f t="shared" si="3"/>
        <v>-9.8867335422277023</v>
      </c>
      <c r="AF42" s="37">
        <f t="shared" si="4"/>
        <v>-15.827762728206755</v>
      </c>
    </row>
    <row r="43" spans="1:32" x14ac:dyDescent="0.25">
      <c r="A43" s="43">
        <v>38737</v>
      </c>
      <c r="B43" s="7">
        <v>-11</v>
      </c>
      <c r="C43" s="7">
        <v>37</v>
      </c>
      <c r="D43" s="7">
        <v>3</v>
      </c>
      <c r="E43" s="7">
        <v>1</v>
      </c>
      <c r="F43" s="7">
        <v>-11</v>
      </c>
      <c r="AA43" s="42">
        <v>38737</v>
      </c>
      <c r="AB43" s="37">
        <f t="shared" si="0"/>
        <v>-16.889356566000842</v>
      </c>
      <c r="AC43" s="37">
        <f t="shared" si="1"/>
        <v>33.551471694215699</v>
      </c>
      <c r="AD43" s="37">
        <f t="shared" si="2"/>
        <v>-2.9952481875570598</v>
      </c>
      <c r="AE43" s="37">
        <f t="shared" si="3"/>
        <v>-9.8867335422277023</v>
      </c>
      <c r="AF43" s="37">
        <f t="shared" si="4"/>
        <v>-15.827762728206755</v>
      </c>
    </row>
    <row r="44" spans="1:32" x14ac:dyDescent="0.25">
      <c r="A44" s="43">
        <v>38768</v>
      </c>
      <c r="B44" s="7">
        <v>-15</v>
      </c>
      <c r="C44" s="7">
        <v>37</v>
      </c>
      <c r="D44" s="7">
        <v>2</v>
      </c>
      <c r="E44" s="7">
        <v>-6</v>
      </c>
      <c r="F44" s="7">
        <v>-14</v>
      </c>
      <c r="AA44" s="42">
        <v>38768</v>
      </c>
      <c r="AB44" s="37">
        <f t="shared" si="0"/>
        <v>-16.889356566000842</v>
      </c>
      <c r="AC44" s="37">
        <f t="shared" si="1"/>
        <v>33.551471694215699</v>
      </c>
      <c r="AD44" s="37">
        <f t="shared" si="2"/>
        <v>-2.9952481875570598</v>
      </c>
      <c r="AE44" s="37">
        <f t="shared" si="3"/>
        <v>-9.8867335422277023</v>
      </c>
      <c r="AF44" s="37">
        <f t="shared" si="4"/>
        <v>-15.827762728206755</v>
      </c>
    </row>
    <row r="45" spans="1:32" x14ac:dyDescent="0.25">
      <c r="A45" s="43">
        <v>38796</v>
      </c>
      <c r="B45" s="7">
        <v>-13</v>
      </c>
      <c r="C45" s="7">
        <v>42</v>
      </c>
      <c r="D45" s="7">
        <v>5</v>
      </c>
      <c r="E45" s="7">
        <v>-3</v>
      </c>
      <c r="F45" s="7">
        <v>-14</v>
      </c>
      <c r="AA45" s="42">
        <v>38796</v>
      </c>
      <c r="AB45" s="37">
        <f t="shared" si="0"/>
        <v>-16.889356566000842</v>
      </c>
      <c r="AC45" s="37">
        <f t="shared" si="1"/>
        <v>33.551471694215699</v>
      </c>
      <c r="AD45" s="37">
        <f t="shared" si="2"/>
        <v>-2.9952481875570598</v>
      </c>
      <c r="AE45" s="37">
        <f t="shared" si="3"/>
        <v>-9.8867335422277023</v>
      </c>
      <c r="AF45" s="37">
        <f t="shared" si="4"/>
        <v>-15.827762728206755</v>
      </c>
    </row>
    <row r="46" spans="1:32" x14ac:dyDescent="0.25">
      <c r="A46" s="43">
        <v>38827</v>
      </c>
      <c r="B46" s="7">
        <v>-15</v>
      </c>
      <c r="C46" s="7">
        <v>37</v>
      </c>
      <c r="D46" s="7">
        <v>3</v>
      </c>
      <c r="E46" s="7">
        <v>-7</v>
      </c>
      <c r="F46" s="7">
        <v>-14</v>
      </c>
      <c r="AA46" s="42">
        <v>38827</v>
      </c>
      <c r="AB46" s="37">
        <f t="shared" si="0"/>
        <v>-16.889356566000842</v>
      </c>
      <c r="AC46" s="37">
        <f t="shared" si="1"/>
        <v>33.551471694215699</v>
      </c>
      <c r="AD46" s="37">
        <f t="shared" si="2"/>
        <v>-2.9952481875570598</v>
      </c>
      <c r="AE46" s="37">
        <f t="shared" si="3"/>
        <v>-9.8867335422277023</v>
      </c>
      <c r="AF46" s="37">
        <f t="shared" si="4"/>
        <v>-15.827762728206755</v>
      </c>
    </row>
    <row r="47" spans="1:32" x14ac:dyDescent="0.25">
      <c r="A47" s="43">
        <v>38857</v>
      </c>
      <c r="B47" s="7">
        <v>-16</v>
      </c>
      <c r="C47" s="7">
        <v>34</v>
      </c>
      <c r="D47" s="7">
        <v>1</v>
      </c>
      <c r="E47" s="7">
        <v>-9</v>
      </c>
      <c r="F47" s="7">
        <v>-15</v>
      </c>
      <c r="AA47" s="42">
        <v>38857</v>
      </c>
      <c r="AB47" s="37">
        <f t="shared" si="0"/>
        <v>-16.889356566000842</v>
      </c>
      <c r="AC47" s="37">
        <f t="shared" si="1"/>
        <v>33.551471694215699</v>
      </c>
      <c r="AD47" s="37">
        <f t="shared" si="2"/>
        <v>-2.9952481875570598</v>
      </c>
      <c r="AE47" s="37">
        <f t="shared" si="3"/>
        <v>-9.8867335422277023</v>
      </c>
      <c r="AF47" s="37">
        <f t="shared" si="4"/>
        <v>-15.827762728206755</v>
      </c>
    </row>
    <row r="48" spans="1:32" x14ac:dyDescent="0.25">
      <c r="A48" s="43">
        <v>38888</v>
      </c>
      <c r="B48" s="7">
        <v>-10</v>
      </c>
      <c r="C48" s="7">
        <v>31</v>
      </c>
      <c r="D48" s="7">
        <v>4</v>
      </c>
      <c r="E48" s="7">
        <v>-2</v>
      </c>
      <c r="F48" s="7">
        <v>-10</v>
      </c>
      <c r="AA48" s="42">
        <v>38888</v>
      </c>
      <c r="AB48" s="37">
        <f t="shared" si="0"/>
        <v>-16.889356566000842</v>
      </c>
      <c r="AC48" s="37">
        <f t="shared" si="1"/>
        <v>33.551471694215699</v>
      </c>
      <c r="AD48" s="37">
        <f t="shared" si="2"/>
        <v>-2.9952481875570598</v>
      </c>
      <c r="AE48" s="37">
        <f t="shared" si="3"/>
        <v>-9.8867335422277023</v>
      </c>
      <c r="AF48" s="37">
        <f t="shared" si="4"/>
        <v>-15.827762728206755</v>
      </c>
    </row>
    <row r="49" spans="1:32" x14ac:dyDescent="0.25">
      <c r="A49" s="43">
        <v>38918</v>
      </c>
      <c r="B49" s="7">
        <v>-6</v>
      </c>
      <c r="C49" s="7">
        <v>31</v>
      </c>
      <c r="D49" s="7">
        <v>2</v>
      </c>
      <c r="E49" s="7">
        <v>-1</v>
      </c>
      <c r="F49" s="7">
        <v>-9</v>
      </c>
      <c r="AA49" s="42">
        <v>38918</v>
      </c>
      <c r="AB49" s="37">
        <f t="shared" si="0"/>
        <v>-16.889356566000842</v>
      </c>
      <c r="AC49" s="37">
        <f t="shared" si="1"/>
        <v>33.551471694215699</v>
      </c>
      <c r="AD49" s="37">
        <f t="shared" si="2"/>
        <v>-2.9952481875570598</v>
      </c>
      <c r="AE49" s="37">
        <f t="shared" si="3"/>
        <v>-9.8867335422277023</v>
      </c>
      <c r="AF49" s="37">
        <f t="shared" si="4"/>
        <v>-15.827762728206755</v>
      </c>
    </row>
    <row r="50" spans="1:32" x14ac:dyDescent="0.25">
      <c r="A50" s="43">
        <v>38949</v>
      </c>
      <c r="B50" s="7">
        <v>-12</v>
      </c>
      <c r="C50" s="7">
        <v>26</v>
      </c>
      <c r="D50" s="7">
        <v>2</v>
      </c>
      <c r="E50" s="7">
        <v>-8</v>
      </c>
      <c r="F50" s="7">
        <v>-11</v>
      </c>
      <c r="AA50" s="42">
        <v>38949</v>
      </c>
      <c r="AB50" s="37">
        <f t="shared" si="0"/>
        <v>-16.889356566000842</v>
      </c>
      <c r="AC50" s="37">
        <f t="shared" si="1"/>
        <v>33.551471694215699</v>
      </c>
      <c r="AD50" s="37">
        <f t="shared" si="2"/>
        <v>-2.9952481875570598</v>
      </c>
      <c r="AE50" s="37">
        <f t="shared" si="3"/>
        <v>-9.8867335422277023</v>
      </c>
      <c r="AF50" s="37">
        <f t="shared" si="4"/>
        <v>-15.827762728206755</v>
      </c>
    </row>
    <row r="51" spans="1:32" x14ac:dyDescent="0.25">
      <c r="A51" s="43">
        <v>38980</v>
      </c>
      <c r="B51" s="7">
        <v>-9</v>
      </c>
      <c r="C51" s="7">
        <v>29</v>
      </c>
      <c r="D51" s="7">
        <v>0</v>
      </c>
      <c r="E51" s="7">
        <v>-13</v>
      </c>
      <c r="F51" s="7">
        <v>-13</v>
      </c>
      <c r="AA51" s="42">
        <v>38980</v>
      </c>
      <c r="AB51" s="37">
        <f t="shared" si="0"/>
        <v>-16.889356566000842</v>
      </c>
      <c r="AC51" s="37">
        <f t="shared" si="1"/>
        <v>33.551471694215699</v>
      </c>
      <c r="AD51" s="37">
        <f t="shared" si="2"/>
        <v>-2.9952481875570598</v>
      </c>
      <c r="AE51" s="37">
        <f t="shared" si="3"/>
        <v>-9.8867335422277023</v>
      </c>
      <c r="AF51" s="37">
        <f t="shared" si="4"/>
        <v>-15.827762728206755</v>
      </c>
    </row>
    <row r="52" spans="1:32" x14ac:dyDescent="0.25">
      <c r="A52" s="43">
        <v>39010</v>
      </c>
      <c r="B52" s="7">
        <v>-8</v>
      </c>
      <c r="C52" s="7">
        <v>22</v>
      </c>
      <c r="D52" s="7">
        <v>4</v>
      </c>
      <c r="E52" s="7">
        <v>-9</v>
      </c>
      <c r="F52" s="7">
        <v>-9</v>
      </c>
      <c r="AA52" s="42">
        <v>39010</v>
      </c>
      <c r="AB52" s="37">
        <f t="shared" si="0"/>
        <v>-16.889356566000842</v>
      </c>
      <c r="AC52" s="37">
        <f t="shared" si="1"/>
        <v>33.551471694215699</v>
      </c>
      <c r="AD52" s="37">
        <f t="shared" si="2"/>
        <v>-2.9952481875570598</v>
      </c>
      <c r="AE52" s="37">
        <f t="shared" si="3"/>
        <v>-9.8867335422277023</v>
      </c>
      <c r="AF52" s="37">
        <f t="shared" si="4"/>
        <v>-15.827762728206755</v>
      </c>
    </row>
    <row r="53" spans="1:32" x14ac:dyDescent="0.25">
      <c r="A53" s="43">
        <v>39041</v>
      </c>
      <c r="B53" s="7">
        <v>-5</v>
      </c>
      <c r="C53" s="7">
        <v>23</v>
      </c>
      <c r="D53" s="7">
        <v>6</v>
      </c>
      <c r="E53" s="7">
        <v>-5</v>
      </c>
      <c r="F53" s="7">
        <v>-7</v>
      </c>
      <c r="AA53" s="42">
        <v>39041</v>
      </c>
      <c r="AB53" s="37">
        <f t="shared" si="0"/>
        <v>-16.889356566000842</v>
      </c>
      <c r="AC53" s="37">
        <f t="shared" si="1"/>
        <v>33.551471694215699</v>
      </c>
      <c r="AD53" s="37">
        <f t="shared" si="2"/>
        <v>-2.9952481875570598</v>
      </c>
      <c r="AE53" s="37">
        <f t="shared" si="3"/>
        <v>-9.8867335422277023</v>
      </c>
      <c r="AF53" s="37">
        <f t="shared" si="4"/>
        <v>-15.827762728206755</v>
      </c>
    </row>
    <row r="54" spans="1:32" x14ac:dyDescent="0.25">
      <c r="A54" s="43">
        <v>39071</v>
      </c>
      <c r="B54" s="7">
        <v>-15</v>
      </c>
      <c r="C54" s="7">
        <v>49</v>
      </c>
      <c r="D54" s="7">
        <v>2</v>
      </c>
      <c r="E54" s="7">
        <v>-6</v>
      </c>
      <c r="F54" s="7">
        <v>-17</v>
      </c>
      <c r="AA54" s="42">
        <v>39071</v>
      </c>
      <c r="AB54" s="37">
        <f t="shared" si="0"/>
        <v>-16.889356566000842</v>
      </c>
      <c r="AC54" s="37">
        <f t="shared" si="1"/>
        <v>33.551471694215699</v>
      </c>
      <c r="AD54" s="37">
        <f t="shared" si="2"/>
        <v>-2.9952481875570598</v>
      </c>
      <c r="AE54" s="37">
        <f t="shared" si="3"/>
        <v>-9.8867335422277023</v>
      </c>
      <c r="AF54" s="37">
        <f t="shared" si="4"/>
        <v>-15.827762728206755</v>
      </c>
    </row>
    <row r="55" spans="1:32" x14ac:dyDescent="0.25">
      <c r="A55" s="43">
        <v>39102</v>
      </c>
      <c r="B55" s="7">
        <v>-13</v>
      </c>
      <c r="C55" s="7">
        <v>37</v>
      </c>
      <c r="D55" s="7">
        <v>4</v>
      </c>
      <c r="E55" s="7">
        <v>-7</v>
      </c>
      <c r="F55" s="7">
        <v>-13</v>
      </c>
      <c r="AA55" s="42">
        <v>39102</v>
      </c>
      <c r="AB55" s="37">
        <f t="shared" si="0"/>
        <v>-16.889356566000842</v>
      </c>
      <c r="AC55" s="37">
        <f t="shared" si="1"/>
        <v>33.551471694215699</v>
      </c>
      <c r="AD55" s="37">
        <f t="shared" si="2"/>
        <v>-2.9952481875570598</v>
      </c>
      <c r="AE55" s="37">
        <f t="shared" si="3"/>
        <v>-9.8867335422277023</v>
      </c>
      <c r="AF55" s="37">
        <f t="shared" si="4"/>
        <v>-15.827762728206755</v>
      </c>
    </row>
    <row r="56" spans="1:32" x14ac:dyDescent="0.25">
      <c r="A56" s="43">
        <v>39133</v>
      </c>
      <c r="B56" s="7">
        <v>-8</v>
      </c>
      <c r="C56" s="7">
        <v>26</v>
      </c>
      <c r="D56" s="7">
        <v>5</v>
      </c>
      <c r="E56" s="7">
        <v>-4</v>
      </c>
      <c r="F56" s="7">
        <v>-8</v>
      </c>
      <c r="AA56" s="42">
        <v>39133</v>
      </c>
      <c r="AB56" s="37">
        <f t="shared" si="0"/>
        <v>-16.889356566000842</v>
      </c>
      <c r="AC56" s="37">
        <f t="shared" si="1"/>
        <v>33.551471694215699</v>
      </c>
      <c r="AD56" s="37">
        <f t="shared" si="2"/>
        <v>-2.9952481875570598</v>
      </c>
      <c r="AE56" s="37">
        <f t="shared" si="3"/>
        <v>-9.8867335422277023</v>
      </c>
      <c r="AF56" s="37">
        <f t="shared" si="4"/>
        <v>-15.827762728206755</v>
      </c>
    </row>
    <row r="57" spans="1:32" x14ac:dyDescent="0.25">
      <c r="A57" s="43">
        <v>39161</v>
      </c>
      <c r="B57" s="7">
        <v>-9</v>
      </c>
      <c r="C57" s="7">
        <v>25</v>
      </c>
      <c r="D57" s="7">
        <v>3</v>
      </c>
      <c r="E57" s="7">
        <v>-4</v>
      </c>
      <c r="F57" s="7">
        <v>-9</v>
      </c>
      <c r="AA57" s="42">
        <v>39161</v>
      </c>
      <c r="AB57" s="37">
        <f t="shared" si="0"/>
        <v>-16.889356566000842</v>
      </c>
      <c r="AC57" s="37">
        <f t="shared" si="1"/>
        <v>33.551471694215699</v>
      </c>
      <c r="AD57" s="37">
        <f t="shared" si="2"/>
        <v>-2.9952481875570598</v>
      </c>
      <c r="AE57" s="37">
        <f t="shared" si="3"/>
        <v>-9.8867335422277023</v>
      </c>
      <c r="AF57" s="37">
        <f t="shared" si="4"/>
        <v>-15.827762728206755</v>
      </c>
    </row>
    <row r="58" spans="1:32" x14ac:dyDescent="0.25">
      <c r="A58" s="43">
        <v>39192</v>
      </c>
      <c r="B58" s="7">
        <v>-4</v>
      </c>
      <c r="C58" s="7">
        <v>20</v>
      </c>
      <c r="D58" s="7">
        <v>3</v>
      </c>
      <c r="E58" s="7">
        <v>-2</v>
      </c>
      <c r="F58" s="7">
        <v>-6</v>
      </c>
      <c r="AA58" s="42">
        <v>39192</v>
      </c>
      <c r="AB58" s="37">
        <f t="shared" si="0"/>
        <v>-16.889356566000842</v>
      </c>
      <c r="AC58" s="37">
        <f t="shared" si="1"/>
        <v>33.551471694215699</v>
      </c>
      <c r="AD58" s="37">
        <f t="shared" si="2"/>
        <v>-2.9952481875570598</v>
      </c>
      <c r="AE58" s="37">
        <f t="shared" si="3"/>
        <v>-9.8867335422277023</v>
      </c>
      <c r="AF58" s="37">
        <f t="shared" si="4"/>
        <v>-15.827762728206755</v>
      </c>
    </row>
    <row r="59" spans="1:32" x14ac:dyDescent="0.25">
      <c r="A59" s="43">
        <v>39222</v>
      </c>
      <c r="B59" s="7">
        <v>-1</v>
      </c>
      <c r="C59" s="7">
        <v>17</v>
      </c>
      <c r="D59" s="7">
        <v>3</v>
      </c>
      <c r="E59" s="7">
        <v>-3</v>
      </c>
      <c r="F59" s="7">
        <v>-4</v>
      </c>
      <c r="AA59" s="42">
        <v>39222</v>
      </c>
      <c r="AB59" s="37">
        <f t="shared" si="0"/>
        <v>-16.889356566000842</v>
      </c>
      <c r="AC59" s="37">
        <f t="shared" si="1"/>
        <v>33.551471694215699</v>
      </c>
      <c r="AD59" s="37">
        <f t="shared" si="2"/>
        <v>-2.9952481875570598</v>
      </c>
      <c r="AE59" s="37">
        <f t="shared" si="3"/>
        <v>-9.8867335422277023</v>
      </c>
      <c r="AF59" s="37">
        <f t="shared" si="4"/>
        <v>-15.827762728206755</v>
      </c>
    </row>
    <row r="60" spans="1:32" x14ac:dyDescent="0.25">
      <c r="A60" s="43">
        <v>39253</v>
      </c>
      <c r="B60" s="7">
        <v>-4</v>
      </c>
      <c r="C60" s="7">
        <v>20</v>
      </c>
      <c r="D60" s="7">
        <v>3</v>
      </c>
      <c r="E60" s="7">
        <v>-5</v>
      </c>
      <c r="F60" s="7">
        <v>-7</v>
      </c>
      <c r="AA60" s="42">
        <v>39253</v>
      </c>
      <c r="AB60" s="37">
        <f t="shared" si="0"/>
        <v>-16.889356566000842</v>
      </c>
      <c r="AC60" s="37">
        <f t="shared" si="1"/>
        <v>33.551471694215699</v>
      </c>
      <c r="AD60" s="37">
        <f t="shared" si="2"/>
        <v>-2.9952481875570598</v>
      </c>
      <c r="AE60" s="37">
        <f t="shared" si="3"/>
        <v>-9.8867335422277023</v>
      </c>
      <c r="AF60" s="37">
        <f t="shared" si="4"/>
        <v>-15.827762728206755</v>
      </c>
    </row>
    <row r="61" spans="1:32" x14ac:dyDescent="0.25">
      <c r="A61" s="43">
        <v>39283</v>
      </c>
      <c r="B61" s="7">
        <v>-6</v>
      </c>
      <c r="C61" s="7">
        <v>22</v>
      </c>
      <c r="D61" s="7">
        <v>3</v>
      </c>
      <c r="E61" s="7">
        <v>-8</v>
      </c>
      <c r="F61" s="7">
        <v>-8</v>
      </c>
      <c r="AA61" s="42">
        <v>39283</v>
      </c>
      <c r="AB61" s="37">
        <f t="shared" si="0"/>
        <v>-16.889356566000842</v>
      </c>
      <c r="AC61" s="37">
        <f t="shared" si="1"/>
        <v>33.551471694215699</v>
      </c>
      <c r="AD61" s="37">
        <f t="shared" si="2"/>
        <v>-2.9952481875570598</v>
      </c>
      <c r="AE61" s="37">
        <f t="shared" si="3"/>
        <v>-9.8867335422277023</v>
      </c>
      <c r="AF61" s="37">
        <f t="shared" si="4"/>
        <v>-15.827762728206755</v>
      </c>
    </row>
    <row r="62" spans="1:32" x14ac:dyDescent="0.25">
      <c r="A62" s="43">
        <v>39314</v>
      </c>
      <c r="B62" s="7">
        <v>-16</v>
      </c>
      <c r="C62" s="7">
        <v>18</v>
      </c>
      <c r="D62" s="7">
        <v>2</v>
      </c>
      <c r="E62" s="7">
        <v>-11</v>
      </c>
      <c r="F62" s="7">
        <v>-11</v>
      </c>
      <c r="AA62" s="42">
        <v>39314</v>
      </c>
      <c r="AB62" s="37">
        <f t="shared" si="0"/>
        <v>-16.889356566000842</v>
      </c>
      <c r="AC62" s="37">
        <f t="shared" si="1"/>
        <v>33.551471694215699</v>
      </c>
      <c r="AD62" s="37">
        <f t="shared" si="2"/>
        <v>-2.9952481875570598</v>
      </c>
      <c r="AE62" s="37">
        <f t="shared" si="3"/>
        <v>-9.8867335422277023</v>
      </c>
      <c r="AF62" s="37">
        <f t="shared" si="4"/>
        <v>-15.827762728206755</v>
      </c>
    </row>
    <row r="63" spans="1:32" x14ac:dyDescent="0.25">
      <c r="A63" s="43">
        <v>39345</v>
      </c>
      <c r="B63" s="7">
        <v>-12</v>
      </c>
      <c r="C63" s="7">
        <v>18</v>
      </c>
      <c r="D63" s="7">
        <v>6</v>
      </c>
      <c r="E63" s="7">
        <v>-4</v>
      </c>
      <c r="F63" s="7">
        <v>-7</v>
      </c>
      <c r="AA63" s="42">
        <v>39345</v>
      </c>
      <c r="AB63" s="37">
        <f t="shared" si="0"/>
        <v>-16.889356566000842</v>
      </c>
      <c r="AC63" s="37">
        <f t="shared" si="1"/>
        <v>33.551471694215699</v>
      </c>
      <c r="AD63" s="37">
        <f t="shared" si="2"/>
        <v>-2.9952481875570598</v>
      </c>
      <c r="AE63" s="37">
        <f t="shared" si="3"/>
        <v>-9.8867335422277023</v>
      </c>
      <c r="AF63" s="37">
        <f t="shared" si="4"/>
        <v>-15.827762728206755</v>
      </c>
    </row>
    <row r="64" spans="1:32" x14ac:dyDescent="0.25">
      <c r="A64" s="43">
        <v>39375</v>
      </c>
      <c r="B64" s="7">
        <v>-11</v>
      </c>
      <c r="C64" s="7">
        <v>7</v>
      </c>
      <c r="D64" s="7">
        <v>0</v>
      </c>
      <c r="E64" s="7">
        <v>-12</v>
      </c>
      <c r="F64" s="7">
        <v>-8</v>
      </c>
      <c r="AA64" s="42">
        <v>39375</v>
      </c>
      <c r="AB64" s="37">
        <f t="shared" si="0"/>
        <v>-16.889356566000842</v>
      </c>
      <c r="AC64" s="37">
        <f t="shared" si="1"/>
        <v>33.551471694215699</v>
      </c>
      <c r="AD64" s="37">
        <f t="shared" si="2"/>
        <v>-2.9952481875570598</v>
      </c>
      <c r="AE64" s="37">
        <f t="shared" si="3"/>
        <v>-9.8867335422277023</v>
      </c>
      <c r="AF64" s="37">
        <f t="shared" si="4"/>
        <v>-15.827762728206755</v>
      </c>
    </row>
    <row r="65" spans="1:32" x14ac:dyDescent="0.25">
      <c r="A65" s="43">
        <v>39406</v>
      </c>
      <c r="B65" s="7">
        <v>-31</v>
      </c>
      <c r="C65" s="7">
        <v>18</v>
      </c>
      <c r="D65" s="7">
        <v>-4</v>
      </c>
      <c r="E65" s="7">
        <v>-12</v>
      </c>
      <c r="F65" s="7">
        <v>-16</v>
      </c>
      <c r="AA65" s="42">
        <v>39406</v>
      </c>
      <c r="AB65" s="37">
        <f t="shared" si="0"/>
        <v>-16.889356566000842</v>
      </c>
      <c r="AC65" s="37">
        <f t="shared" si="1"/>
        <v>33.551471694215699</v>
      </c>
      <c r="AD65" s="37">
        <f t="shared" si="2"/>
        <v>-2.9952481875570598</v>
      </c>
      <c r="AE65" s="37">
        <f t="shared" si="3"/>
        <v>-9.8867335422277023</v>
      </c>
      <c r="AF65" s="37">
        <f t="shared" si="4"/>
        <v>-15.827762728206755</v>
      </c>
    </row>
    <row r="66" spans="1:32" x14ac:dyDescent="0.25">
      <c r="A66" s="43">
        <v>39436</v>
      </c>
      <c r="B66" s="7">
        <v>-23</v>
      </c>
      <c r="C66" s="7">
        <v>6</v>
      </c>
      <c r="D66" s="7">
        <v>-3</v>
      </c>
      <c r="E66" s="7">
        <v>-15</v>
      </c>
      <c r="F66" s="7">
        <v>-12</v>
      </c>
      <c r="AA66" s="42">
        <v>39436</v>
      </c>
      <c r="AB66" s="37">
        <f t="shared" si="0"/>
        <v>-16.889356566000842</v>
      </c>
      <c r="AC66" s="37">
        <f t="shared" si="1"/>
        <v>33.551471694215699</v>
      </c>
      <c r="AD66" s="37">
        <f t="shared" si="2"/>
        <v>-2.9952481875570598</v>
      </c>
      <c r="AE66" s="37">
        <f t="shared" si="3"/>
        <v>-9.8867335422277023</v>
      </c>
      <c r="AF66" s="37">
        <f t="shared" si="4"/>
        <v>-15.827762728206755</v>
      </c>
    </row>
    <row r="67" spans="1:32" x14ac:dyDescent="0.25">
      <c r="A67" s="43">
        <v>39467</v>
      </c>
      <c r="B67" s="7">
        <v>-26</v>
      </c>
      <c r="C67" s="7">
        <v>8</v>
      </c>
      <c r="D67" s="7">
        <v>-5</v>
      </c>
      <c r="E67" s="7">
        <v>-20</v>
      </c>
      <c r="F67" s="7">
        <v>-15</v>
      </c>
      <c r="AA67" s="42">
        <v>39467</v>
      </c>
      <c r="AB67" s="37">
        <f t="shared" si="0"/>
        <v>-16.889356566000842</v>
      </c>
      <c r="AC67" s="37">
        <f t="shared" si="1"/>
        <v>33.551471694215699</v>
      </c>
      <c r="AD67" s="37">
        <f t="shared" si="2"/>
        <v>-2.9952481875570598</v>
      </c>
      <c r="AE67" s="37">
        <f t="shared" si="3"/>
        <v>-9.8867335422277023</v>
      </c>
      <c r="AF67" s="37">
        <f t="shared" si="4"/>
        <v>-15.827762728206755</v>
      </c>
    </row>
    <row r="68" spans="1:32" x14ac:dyDescent="0.25">
      <c r="A68" s="43">
        <v>39498</v>
      </c>
      <c r="B68" s="7">
        <v>-23</v>
      </c>
      <c r="C68" s="7">
        <v>10</v>
      </c>
      <c r="D68" s="7">
        <v>-6</v>
      </c>
      <c r="E68" s="7">
        <v>-22</v>
      </c>
      <c r="F68" s="7">
        <v>-15</v>
      </c>
      <c r="AA68" s="42">
        <v>39498</v>
      </c>
      <c r="AB68" s="37">
        <f t="shared" si="0"/>
        <v>-16.889356566000842</v>
      </c>
      <c r="AC68" s="37">
        <f t="shared" si="1"/>
        <v>33.551471694215699</v>
      </c>
      <c r="AD68" s="37">
        <f t="shared" si="2"/>
        <v>-2.9952481875570598</v>
      </c>
      <c r="AE68" s="37">
        <f t="shared" si="3"/>
        <v>-9.8867335422277023</v>
      </c>
      <c r="AF68" s="37">
        <f t="shared" si="4"/>
        <v>-15.827762728206755</v>
      </c>
    </row>
    <row r="69" spans="1:32" x14ac:dyDescent="0.25">
      <c r="A69" s="43">
        <v>39527</v>
      </c>
      <c r="B69" s="7">
        <v>-19</v>
      </c>
      <c r="C69" s="7">
        <v>4</v>
      </c>
      <c r="D69" s="7">
        <v>-5</v>
      </c>
      <c r="E69" s="7">
        <v>-16</v>
      </c>
      <c r="F69" s="7">
        <v>-11</v>
      </c>
      <c r="AA69" s="42">
        <v>39527</v>
      </c>
      <c r="AB69" s="37">
        <f t="shared" si="0"/>
        <v>-16.889356566000842</v>
      </c>
      <c r="AC69" s="37">
        <f t="shared" si="1"/>
        <v>33.551471694215699</v>
      </c>
      <c r="AD69" s="37">
        <f t="shared" si="2"/>
        <v>-2.9952481875570598</v>
      </c>
      <c r="AE69" s="37">
        <f t="shared" si="3"/>
        <v>-9.8867335422277023</v>
      </c>
      <c r="AF69" s="37">
        <f t="shared" si="4"/>
        <v>-15.827762728206755</v>
      </c>
    </row>
    <row r="70" spans="1:32" x14ac:dyDescent="0.25">
      <c r="A70" s="43">
        <v>39558</v>
      </c>
      <c r="B70" s="7">
        <v>-26</v>
      </c>
      <c r="C70" s="7">
        <v>13</v>
      </c>
      <c r="D70" s="7">
        <v>-5</v>
      </c>
      <c r="E70" s="7">
        <v>-19</v>
      </c>
      <c r="F70" s="7">
        <v>-16</v>
      </c>
      <c r="AA70" s="42">
        <v>39558</v>
      </c>
      <c r="AB70" s="37">
        <f t="shared" si="0"/>
        <v>-16.889356566000842</v>
      </c>
      <c r="AC70" s="37">
        <f t="shared" si="1"/>
        <v>33.551471694215699</v>
      </c>
      <c r="AD70" s="37">
        <f t="shared" si="2"/>
        <v>-2.9952481875570598</v>
      </c>
      <c r="AE70" s="37">
        <f t="shared" si="3"/>
        <v>-9.8867335422277023</v>
      </c>
      <c r="AF70" s="37">
        <f t="shared" si="4"/>
        <v>-15.827762728206755</v>
      </c>
    </row>
    <row r="71" spans="1:32" x14ac:dyDescent="0.25">
      <c r="A71" s="43">
        <v>39588</v>
      </c>
      <c r="B71" s="7">
        <v>-33</v>
      </c>
      <c r="C71" s="7">
        <v>12</v>
      </c>
      <c r="D71" s="7">
        <v>-4</v>
      </c>
      <c r="E71" s="7">
        <v>-16</v>
      </c>
      <c r="F71" s="7">
        <v>-17</v>
      </c>
      <c r="AA71" s="42">
        <v>39588</v>
      </c>
      <c r="AB71" s="37">
        <f t="shared" ref="AB71:AB134" si="5">AVERAGE(B$7:B$270)</f>
        <v>-16.889356566000842</v>
      </c>
      <c r="AC71" s="37">
        <f t="shared" ref="AC71:AC134" si="6">AVERAGE(C$7:C$270)</f>
        <v>33.551471694215699</v>
      </c>
      <c r="AD71" s="37">
        <f t="shared" ref="AD71:AD134" si="7">AVERAGE(D$7:D$270)</f>
        <v>-2.9952481875570598</v>
      </c>
      <c r="AE71" s="37">
        <f t="shared" ref="AE71:AE134" si="8">AVERAGE(E$7:E$270)</f>
        <v>-9.8867335422277023</v>
      </c>
      <c r="AF71" s="37">
        <f t="shared" ref="AF71:AF134" si="9">AVERAGE(F$7:F$270)</f>
        <v>-15.827762728206755</v>
      </c>
    </row>
    <row r="72" spans="1:32" x14ac:dyDescent="0.25">
      <c r="A72" s="43">
        <v>39619</v>
      </c>
      <c r="B72" s="7">
        <v>-37</v>
      </c>
      <c r="C72" s="7">
        <v>17</v>
      </c>
      <c r="D72" s="7">
        <v>-8</v>
      </c>
      <c r="E72" s="7">
        <v>-22</v>
      </c>
      <c r="F72" s="7">
        <v>-21</v>
      </c>
      <c r="AA72" s="42">
        <v>39619</v>
      </c>
      <c r="AB72" s="37">
        <f t="shared" si="5"/>
        <v>-16.889356566000842</v>
      </c>
      <c r="AC72" s="37">
        <f t="shared" si="6"/>
        <v>33.551471694215699</v>
      </c>
      <c r="AD72" s="37">
        <f t="shared" si="7"/>
        <v>-2.9952481875570598</v>
      </c>
      <c r="AE72" s="37">
        <f t="shared" si="8"/>
        <v>-9.8867335422277023</v>
      </c>
      <c r="AF72" s="37">
        <f t="shared" si="9"/>
        <v>-15.827762728206755</v>
      </c>
    </row>
    <row r="73" spans="1:32" x14ac:dyDescent="0.25">
      <c r="A73" s="43">
        <v>39649</v>
      </c>
      <c r="B73" s="7">
        <v>-35</v>
      </c>
      <c r="C73" s="7">
        <v>17</v>
      </c>
      <c r="D73" s="7">
        <v>-5</v>
      </c>
      <c r="E73" s="7">
        <v>-20</v>
      </c>
      <c r="F73" s="7">
        <v>-19</v>
      </c>
      <c r="AA73" s="42">
        <v>39649</v>
      </c>
      <c r="AB73" s="37">
        <f t="shared" si="5"/>
        <v>-16.889356566000842</v>
      </c>
      <c r="AC73" s="37">
        <f t="shared" si="6"/>
        <v>33.551471694215699</v>
      </c>
      <c r="AD73" s="37">
        <f t="shared" si="7"/>
        <v>-2.9952481875570598</v>
      </c>
      <c r="AE73" s="37">
        <f t="shared" si="8"/>
        <v>-9.8867335422277023</v>
      </c>
      <c r="AF73" s="37">
        <f t="shared" si="9"/>
        <v>-15.827762728206755</v>
      </c>
    </row>
    <row r="74" spans="1:32" x14ac:dyDescent="0.25">
      <c r="A74" s="43">
        <v>39680</v>
      </c>
      <c r="B74" s="7">
        <v>-24</v>
      </c>
      <c r="C74" s="7">
        <v>24</v>
      </c>
      <c r="D74" s="7">
        <v>-2</v>
      </c>
      <c r="E74" s="7">
        <v>-19</v>
      </c>
      <c r="F74" s="7">
        <v>-17</v>
      </c>
      <c r="AA74" s="42">
        <v>39680</v>
      </c>
      <c r="AB74" s="37">
        <f t="shared" si="5"/>
        <v>-16.889356566000842</v>
      </c>
      <c r="AC74" s="37">
        <f t="shared" si="6"/>
        <v>33.551471694215699</v>
      </c>
      <c r="AD74" s="37">
        <f t="shared" si="7"/>
        <v>-2.9952481875570598</v>
      </c>
      <c r="AE74" s="37">
        <f t="shared" si="8"/>
        <v>-9.8867335422277023</v>
      </c>
      <c r="AF74" s="37">
        <f t="shared" si="9"/>
        <v>-15.827762728206755</v>
      </c>
    </row>
    <row r="75" spans="1:32" x14ac:dyDescent="0.25">
      <c r="A75" s="43">
        <v>39711</v>
      </c>
      <c r="B75" s="7">
        <v>-22</v>
      </c>
      <c r="C75" s="7">
        <v>27</v>
      </c>
      <c r="D75" s="7">
        <v>-2</v>
      </c>
      <c r="E75" s="7">
        <v>-15</v>
      </c>
      <c r="F75" s="7">
        <v>-17</v>
      </c>
      <c r="AA75" s="42">
        <v>39711</v>
      </c>
      <c r="AB75" s="37">
        <f t="shared" si="5"/>
        <v>-16.889356566000842</v>
      </c>
      <c r="AC75" s="37">
        <f t="shared" si="6"/>
        <v>33.551471694215699</v>
      </c>
      <c r="AD75" s="37">
        <f t="shared" si="7"/>
        <v>-2.9952481875570598</v>
      </c>
      <c r="AE75" s="37">
        <f t="shared" si="8"/>
        <v>-9.8867335422277023</v>
      </c>
      <c r="AF75" s="37">
        <f t="shared" si="9"/>
        <v>-15.827762728206755</v>
      </c>
    </row>
    <row r="76" spans="1:32" x14ac:dyDescent="0.25">
      <c r="A76" s="43">
        <v>39741</v>
      </c>
      <c r="B76" s="7">
        <v>-27</v>
      </c>
      <c r="C76" s="7">
        <v>41</v>
      </c>
      <c r="D76" s="7">
        <v>-6</v>
      </c>
      <c r="E76" s="7">
        <v>-15</v>
      </c>
      <c r="F76" s="7">
        <v>-22</v>
      </c>
      <c r="AA76" s="42">
        <v>39741</v>
      </c>
      <c r="AB76" s="37">
        <f t="shared" si="5"/>
        <v>-16.889356566000842</v>
      </c>
      <c r="AC76" s="37">
        <f t="shared" si="6"/>
        <v>33.551471694215699</v>
      </c>
      <c r="AD76" s="37">
        <f t="shared" si="7"/>
        <v>-2.9952481875570598</v>
      </c>
      <c r="AE76" s="37">
        <f t="shared" si="8"/>
        <v>-9.8867335422277023</v>
      </c>
      <c r="AF76" s="37">
        <f t="shared" si="9"/>
        <v>-15.827762728206755</v>
      </c>
    </row>
    <row r="77" spans="1:32" x14ac:dyDescent="0.25">
      <c r="A77" s="43">
        <v>39772</v>
      </c>
      <c r="B77" s="7">
        <v>-20</v>
      </c>
      <c r="C77" s="7">
        <v>57</v>
      </c>
      <c r="D77" s="7">
        <v>-7</v>
      </c>
      <c r="E77" s="7">
        <v>-17</v>
      </c>
      <c r="F77" s="7">
        <v>-25</v>
      </c>
      <c r="AA77" s="42">
        <v>39772</v>
      </c>
      <c r="AB77" s="37">
        <f t="shared" si="5"/>
        <v>-16.889356566000842</v>
      </c>
      <c r="AC77" s="37">
        <f t="shared" si="6"/>
        <v>33.551471694215699</v>
      </c>
      <c r="AD77" s="37">
        <f t="shared" si="7"/>
        <v>-2.9952481875570598</v>
      </c>
      <c r="AE77" s="37">
        <f t="shared" si="8"/>
        <v>-9.8867335422277023</v>
      </c>
      <c r="AF77" s="37">
        <f t="shared" si="9"/>
        <v>-15.827762728206755</v>
      </c>
    </row>
    <row r="78" spans="1:32" x14ac:dyDescent="0.25">
      <c r="A78" s="43">
        <v>39802</v>
      </c>
      <c r="B78" s="7">
        <v>-26</v>
      </c>
      <c r="C78" s="7">
        <v>62</v>
      </c>
      <c r="D78" s="7">
        <v>-5</v>
      </c>
      <c r="E78" s="7">
        <v>-18</v>
      </c>
      <c r="F78" s="7">
        <v>-28</v>
      </c>
      <c r="AA78" s="42">
        <v>39802</v>
      </c>
      <c r="AB78" s="37">
        <f t="shared" si="5"/>
        <v>-16.889356566000842</v>
      </c>
      <c r="AC78" s="37">
        <f t="shared" si="6"/>
        <v>33.551471694215699</v>
      </c>
      <c r="AD78" s="37">
        <f t="shared" si="7"/>
        <v>-2.9952481875570598</v>
      </c>
      <c r="AE78" s="37">
        <f t="shared" si="8"/>
        <v>-9.8867335422277023</v>
      </c>
      <c r="AF78" s="37">
        <f t="shared" si="9"/>
        <v>-15.827762728206755</v>
      </c>
    </row>
    <row r="79" spans="1:32" x14ac:dyDescent="0.25">
      <c r="A79" s="43">
        <v>39833</v>
      </c>
      <c r="B79" s="7">
        <v>-19</v>
      </c>
      <c r="C79" s="7">
        <v>71</v>
      </c>
      <c r="D79" s="7">
        <v>-3</v>
      </c>
      <c r="E79" s="7">
        <v>-17</v>
      </c>
      <c r="F79" s="7">
        <v>-27</v>
      </c>
      <c r="AA79" s="42">
        <v>39833</v>
      </c>
      <c r="AB79" s="37">
        <f t="shared" si="5"/>
        <v>-16.889356566000842</v>
      </c>
      <c r="AC79" s="37">
        <f t="shared" si="6"/>
        <v>33.551471694215699</v>
      </c>
      <c r="AD79" s="37">
        <f t="shared" si="7"/>
        <v>-2.9952481875570598</v>
      </c>
      <c r="AE79" s="37">
        <f t="shared" si="8"/>
        <v>-9.8867335422277023</v>
      </c>
      <c r="AF79" s="37">
        <f t="shared" si="9"/>
        <v>-15.827762728206755</v>
      </c>
    </row>
    <row r="80" spans="1:32" x14ac:dyDescent="0.25">
      <c r="A80" s="43">
        <v>39864</v>
      </c>
      <c r="B80" s="7">
        <v>-29</v>
      </c>
      <c r="C80" s="7">
        <v>78</v>
      </c>
      <c r="D80" s="7">
        <v>-5</v>
      </c>
      <c r="E80" s="7">
        <v>-17</v>
      </c>
      <c r="F80" s="7">
        <v>-32</v>
      </c>
      <c r="AA80" s="42">
        <v>39864</v>
      </c>
      <c r="AB80" s="37">
        <f t="shared" si="5"/>
        <v>-16.889356566000842</v>
      </c>
      <c r="AC80" s="37">
        <f t="shared" si="6"/>
        <v>33.551471694215699</v>
      </c>
      <c r="AD80" s="37">
        <f t="shared" si="7"/>
        <v>-2.9952481875570598</v>
      </c>
      <c r="AE80" s="37">
        <f t="shared" si="8"/>
        <v>-9.8867335422277023</v>
      </c>
      <c r="AF80" s="37">
        <f t="shared" si="9"/>
        <v>-15.827762728206755</v>
      </c>
    </row>
    <row r="81" spans="1:32" x14ac:dyDescent="0.25">
      <c r="A81" s="43">
        <v>39892</v>
      </c>
      <c r="B81" s="7">
        <v>-24</v>
      </c>
      <c r="C81" s="7">
        <v>73</v>
      </c>
      <c r="D81" s="7">
        <v>-4</v>
      </c>
      <c r="E81" s="7">
        <v>-20</v>
      </c>
      <c r="F81" s="7">
        <v>-30</v>
      </c>
      <c r="AA81" s="42">
        <v>39892</v>
      </c>
      <c r="AB81" s="37">
        <f t="shared" si="5"/>
        <v>-16.889356566000842</v>
      </c>
      <c r="AC81" s="37">
        <f t="shared" si="6"/>
        <v>33.551471694215699</v>
      </c>
      <c r="AD81" s="37">
        <f t="shared" si="7"/>
        <v>-2.9952481875570598</v>
      </c>
      <c r="AE81" s="37">
        <f t="shared" si="8"/>
        <v>-9.8867335422277023</v>
      </c>
      <c r="AF81" s="37">
        <f t="shared" si="9"/>
        <v>-15.827762728206755</v>
      </c>
    </row>
    <row r="82" spans="1:32" x14ac:dyDescent="0.25">
      <c r="A82" s="43">
        <v>39923</v>
      </c>
      <c r="B82" s="7">
        <v>-21</v>
      </c>
      <c r="C82" s="7">
        <v>79</v>
      </c>
      <c r="D82" s="7">
        <v>-5</v>
      </c>
      <c r="E82" s="7">
        <v>-21</v>
      </c>
      <c r="F82" s="7">
        <v>-32</v>
      </c>
      <c r="AA82" s="42">
        <v>39923</v>
      </c>
      <c r="AB82" s="37">
        <f t="shared" si="5"/>
        <v>-16.889356566000842</v>
      </c>
      <c r="AC82" s="37">
        <f t="shared" si="6"/>
        <v>33.551471694215699</v>
      </c>
      <c r="AD82" s="37">
        <f t="shared" si="7"/>
        <v>-2.9952481875570598</v>
      </c>
      <c r="AE82" s="37">
        <f t="shared" si="8"/>
        <v>-9.8867335422277023</v>
      </c>
      <c r="AF82" s="37">
        <f t="shared" si="9"/>
        <v>-15.827762728206755</v>
      </c>
    </row>
    <row r="83" spans="1:32" x14ac:dyDescent="0.25">
      <c r="A83" s="43">
        <v>39953</v>
      </c>
      <c r="B83" s="7">
        <v>-14</v>
      </c>
      <c r="C83" s="7">
        <v>76</v>
      </c>
      <c r="D83" s="7">
        <v>-1</v>
      </c>
      <c r="E83" s="7">
        <v>-22</v>
      </c>
      <c r="F83" s="7">
        <v>-28</v>
      </c>
      <c r="AA83" s="42">
        <v>39953</v>
      </c>
      <c r="AB83" s="37">
        <f t="shared" si="5"/>
        <v>-16.889356566000842</v>
      </c>
      <c r="AC83" s="37">
        <f t="shared" si="6"/>
        <v>33.551471694215699</v>
      </c>
      <c r="AD83" s="37">
        <f t="shared" si="7"/>
        <v>-2.9952481875570598</v>
      </c>
      <c r="AE83" s="37">
        <f t="shared" si="8"/>
        <v>-9.8867335422277023</v>
      </c>
      <c r="AF83" s="37">
        <f t="shared" si="9"/>
        <v>-15.827762728206755</v>
      </c>
    </row>
    <row r="84" spans="1:32" x14ac:dyDescent="0.25">
      <c r="A84" s="43">
        <v>39984</v>
      </c>
      <c r="B84" s="7">
        <v>-13</v>
      </c>
      <c r="C84" s="7">
        <v>73</v>
      </c>
      <c r="D84" s="7">
        <v>-1</v>
      </c>
      <c r="E84" s="7">
        <v>-19</v>
      </c>
      <c r="F84" s="7">
        <v>-26</v>
      </c>
      <c r="AA84" s="42">
        <v>39984</v>
      </c>
      <c r="AB84" s="37">
        <f t="shared" si="5"/>
        <v>-16.889356566000842</v>
      </c>
      <c r="AC84" s="37">
        <f t="shared" si="6"/>
        <v>33.551471694215699</v>
      </c>
      <c r="AD84" s="37">
        <f t="shared" si="7"/>
        <v>-2.9952481875570598</v>
      </c>
      <c r="AE84" s="37">
        <f t="shared" si="8"/>
        <v>-9.8867335422277023</v>
      </c>
      <c r="AF84" s="37">
        <f t="shared" si="9"/>
        <v>-15.827762728206755</v>
      </c>
    </row>
    <row r="85" spans="1:32" x14ac:dyDescent="0.25">
      <c r="A85" s="43">
        <v>40014</v>
      </c>
      <c r="B85" s="7">
        <v>-12</v>
      </c>
      <c r="C85" s="7">
        <v>73</v>
      </c>
      <c r="D85" s="7">
        <v>-3</v>
      </c>
      <c r="E85" s="7">
        <v>-15</v>
      </c>
      <c r="F85" s="7">
        <v>-26</v>
      </c>
      <c r="AA85" s="42">
        <v>40014</v>
      </c>
      <c r="AB85" s="37">
        <f t="shared" si="5"/>
        <v>-16.889356566000842</v>
      </c>
      <c r="AC85" s="37">
        <f t="shared" si="6"/>
        <v>33.551471694215699</v>
      </c>
      <c r="AD85" s="37">
        <f t="shared" si="7"/>
        <v>-2.9952481875570598</v>
      </c>
      <c r="AE85" s="37">
        <f t="shared" si="8"/>
        <v>-9.8867335422277023</v>
      </c>
      <c r="AF85" s="37">
        <f t="shared" si="9"/>
        <v>-15.827762728206755</v>
      </c>
    </row>
    <row r="86" spans="1:32" x14ac:dyDescent="0.25">
      <c r="A86" s="43">
        <v>40045</v>
      </c>
      <c r="B86" s="7">
        <v>-4</v>
      </c>
      <c r="C86" s="7">
        <v>74</v>
      </c>
      <c r="D86" s="7">
        <v>-3</v>
      </c>
      <c r="E86" s="7">
        <v>-19</v>
      </c>
      <c r="F86" s="7">
        <v>-25</v>
      </c>
      <c r="AA86" s="42">
        <v>40045</v>
      </c>
      <c r="AB86" s="37">
        <f t="shared" si="5"/>
        <v>-16.889356566000842</v>
      </c>
      <c r="AC86" s="37">
        <f t="shared" si="6"/>
        <v>33.551471694215699</v>
      </c>
      <c r="AD86" s="37">
        <f t="shared" si="7"/>
        <v>-2.9952481875570598</v>
      </c>
      <c r="AE86" s="37">
        <f t="shared" si="8"/>
        <v>-9.8867335422277023</v>
      </c>
      <c r="AF86" s="37">
        <f t="shared" si="9"/>
        <v>-15.827762728206755</v>
      </c>
    </row>
    <row r="87" spans="1:32" x14ac:dyDescent="0.25">
      <c r="A87" s="43">
        <v>40076</v>
      </c>
      <c r="B87" s="7">
        <v>-5</v>
      </c>
      <c r="C87" s="7">
        <v>75</v>
      </c>
      <c r="D87" s="7">
        <v>-2</v>
      </c>
      <c r="E87" s="7">
        <v>-14</v>
      </c>
      <c r="F87" s="7">
        <v>-24</v>
      </c>
      <c r="AA87" s="42">
        <v>40076</v>
      </c>
      <c r="AB87" s="37">
        <f t="shared" si="5"/>
        <v>-16.889356566000842</v>
      </c>
      <c r="AC87" s="37">
        <f t="shared" si="6"/>
        <v>33.551471694215699</v>
      </c>
      <c r="AD87" s="37">
        <f t="shared" si="7"/>
        <v>-2.9952481875570598</v>
      </c>
      <c r="AE87" s="37">
        <f t="shared" si="8"/>
        <v>-9.8867335422277023</v>
      </c>
      <c r="AF87" s="37">
        <f t="shared" si="9"/>
        <v>-15.827762728206755</v>
      </c>
    </row>
    <row r="88" spans="1:32" x14ac:dyDescent="0.25">
      <c r="A88" s="43">
        <v>40106</v>
      </c>
      <c r="B88" s="7">
        <v>-9</v>
      </c>
      <c r="C88" s="7">
        <v>67</v>
      </c>
      <c r="D88" s="7">
        <v>-1</v>
      </c>
      <c r="E88" s="7">
        <v>-10</v>
      </c>
      <c r="F88" s="7">
        <v>-22</v>
      </c>
      <c r="AA88" s="42">
        <v>40106</v>
      </c>
      <c r="AB88" s="37">
        <f t="shared" si="5"/>
        <v>-16.889356566000842</v>
      </c>
      <c r="AC88" s="37">
        <f t="shared" si="6"/>
        <v>33.551471694215699</v>
      </c>
      <c r="AD88" s="37">
        <f t="shared" si="7"/>
        <v>-2.9952481875570598</v>
      </c>
      <c r="AE88" s="37">
        <f t="shared" si="8"/>
        <v>-9.8867335422277023</v>
      </c>
      <c r="AF88" s="37">
        <f t="shared" si="9"/>
        <v>-15.827762728206755</v>
      </c>
    </row>
    <row r="89" spans="1:32" x14ac:dyDescent="0.25">
      <c r="A89" s="43">
        <v>40137</v>
      </c>
      <c r="B89" s="7">
        <v>0</v>
      </c>
      <c r="C89" s="7">
        <v>66</v>
      </c>
      <c r="D89" s="7">
        <v>0</v>
      </c>
      <c r="E89" s="7">
        <v>-16</v>
      </c>
      <c r="F89" s="7">
        <v>-21</v>
      </c>
      <c r="AA89" s="42">
        <v>40137</v>
      </c>
      <c r="AB89" s="37">
        <f t="shared" si="5"/>
        <v>-16.889356566000842</v>
      </c>
      <c r="AC89" s="37">
        <f t="shared" si="6"/>
        <v>33.551471694215699</v>
      </c>
      <c r="AD89" s="37">
        <f t="shared" si="7"/>
        <v>-2.9952481875570598</v>
      </c>
      <c r="AE89" s="37">
        <f t="shared" si="8"/>
        <v>-9.8867335422277023</v>
      </c>
      <c r="AF89" s="37">
        <f t="shared" si="9"/>
        <v>-15.827762728206755</v>
      </c>
    </row>
    <row r="90" spans="1:32" x14ac:dyDescent="0.25">
      <c r="A90" s="43">
        <v>40167</v>
      </c>
      <c r="B90" s="7">
        <v>-7</v>
      </c>
      <c r="C90" s="7">
        <v>64</v>
      </c>
      <c r="D90" s="7">
        <v>-2</v>
      </c>
      <c r="E90" s="7">
        <v>-13</v>
      </c>
      <c r="F90" s="7">
        <v>-22</v>
      </c>
      <c r="AA90" s="42">
        <v>40167</v>
      </c>
      <c r="AB90" s="37">
        <f t="shared" si="5"/>
        <v>-16.889356566000842</v>
      </c>
      <c r="AC90" s="37">
        <f t="shared" si="6"/>
        <v>33.551471694215699</v>
      </c>
      <c r="AD90" s="37">
        <f t="shared" si="7"/>
        <v>-2.9952481875570598</v>
      </c>
      <c r="AE90" s="37">
        <f t="shared" si="8"/>
        <v>-9.8867335422277023</v>
      </c>
      <c r="AF90" s="37">
        <f t="shared" si="9"/>
        <v>-15.827762728206755</v>
      </c>
    </row>
    <row r="91" spans="1:32" x14ac:dyDescent="0.25">
      <c r="A91" s="43">
        <v>40198</v>
      </c>
      <c r="B91" s="7">
        <v>-16</v>
      </c>
      <c r="C91" s="7">
        <v>71</v>
      </c>
      <c r="D91" s="7">
        <v>-3</v>
      </c>
      <c r="E91" s="7">
        <v>-8</v>
      </c>
      <c r="F91" s="7">
        <v>-24</v>
      </c>
      <c r="AA91" s="42">
        <v>40198</v>
      </c>
      <c r="AB91" s="37">
        <f t="shared" si="5"/>
        <v>-16.889356566000842</v>
      </c>
      <c r="AC91" s="37">
        <f t="shared" si="6"/>
        <v>33.551471694215699</v>
      </c>
      <c r="AD91" s="37">
        <f t="shared" si="7"/>
        <v>-2.9952481875570598</v>
      </c>
      <c r="AE91" s="37">
        <f t="shared" si="8"/>
        <v>-9.8867335422277023</v>
      </c>
      <c r="AF91" s="37">
        <f t="shared" si="9"/>
        <v>-15.827762728206755</v>
      </c>
    </row>
    <row r="92" spans="1:32" x14ac:dyDescent="0.25">
      <c r="A92" s="43">
        <v>40229</v>
      </c>
      <c r="B92" s="7">
        <v>-8</v>
      </c>
      <c r="C92" s="7">
        <v>68</v>
      </c>
      <c r="D92" s="7">
        <v>-2</v>
      </c>
      <c r="E92" s="7">
        <v>-15</v>
      </c>
      <c r="F92" s="7">
        <v>-23</v>
      </c>
      <c r="AA92" s="42">
        <v>40229</v>
      </c>
      <c r="AB92" s="37">
        <f t="shared" si="5"/>
        <v>-16.889356566000842</v>
      </c>
      <c r="AC92" s="37">
        <f t="shared" si="6"/>
        <v>33.551471694215699</v>
      </c>
      <c r="AD92" s="37">
        <f t="shared" si="7"/>
        <v>-2.9952481875570598</v>
      </c>
      <c r="AE92" s="37">
        <f t="shared" si="8"/>
        <v>-9.8867335422277023</v>
      </c>
      <c r="AF92" s="37">
        <f t="shared" si="9"/>
        <v>-15.827762728206755</v>
      </c>
    </row>
    <row r="93" spans="1:32" x14ac:dyDescent="0.25">
      <c r="A93" s="43">
        <v>40257</v>
      </c>
      <c r="B93" s="7">
        <v>-5</v>
      </c>
      <c r="C93" s="7">
        <v>65</v>
      </c>
      <c r="D93" s="7">
        <v>0</v>
      </c>
      <c r="E93" s="7">
        <v>-15</v>
      </c>
      <c r="F93" s="7">
        <v>-21</v>
      </c>
      <c r="AA93" s="42">
        <v>40257</v>
      </c>
      <c r="AB93" s="37">
        <f t="shared" si="5"/>
        <v>-16.889356566000842</v>
      </c>
      <c r="AC93" s="37">
        <f t="shared" si="6"/>
        <v>33.551471694215699</v>
      </c>
      <c r="AD93" s="37">
        <f t="shared" si="7"/>
        <v>-2.9952481875570598</v>
      </c>
      <c r="AE93" s="37">
        <f t="shared" si="8"/>
        <v>-9.8867335422277023</v>
      </c>
      <c r="AF93" s="37">
        <f t="shared" si="9"/>
        <v>-15.827762728206755</v>
      </c>
    </row>
    <row r="94" spans="1:32" x14ac:dyDescent="0.25">
      <c r="A94" s="43">
        <v>40288</v>
      </c>
      <c r="B94" s="7">
        <v>-3</v>
      </c>
      <c r="C94" s="7">
        <v>53</v>
      </c>
      <c r="D94" s="7">
        <v>0</v>
      </c>
      <c r="E94" s="7">
        <v>-13</v>
      </c>
      <c r="F94" s="7">
        <v>-17</v>
      </c>
      <c r="AA94" s="42">
        <v>40288</v>
      </c>
      <c r="AB94" s="37">
        <f t="shared" si="5"/>
        <v>-16.889356566000842</v>
      </c>
      <c r="AC94" s="37">
        <f t="shared" si="6"/>
        <v>33.551471694215699</v>
      </c>
      <c r="AD94" s="37">
        <f t="shared" si="7"/>
        <v>-2.9952481875570598</v>
      </c>
      <c r="AE94" s="37">
        <f t="shared" si="8"/>
        <v>-9.8867335422277023</v>
      </c>
      <c r="AF94" s="37">
        <f t="shared" si="9"/>
        <v>-15.827762728206755</v>
      </c>
    </row>
    <row r="95" spans="1:32" x14ac:dyDescent="0.25">
      <c r="A95" s="43">
        <v>40318</v>
      </c>
      <c r="B95" s="7">
        <v>-19</v>
      </c>
      <c r="C95" s="7">
        <v>46</v>
      </c>
      <c r="D95" s="7">
        <v>-5</v>
      </c>
      <c r="E95" s="7">
        <v>-14</v>
      </c>
      <c r="F95" s="7">
        <v>-21</v>
      </c>
      <c r="AA95" s="42">
        <v>40318</v>
      </c>
      <c r="AB95" s="37">
        <f t="shared" si="5"/>
        <v>-16.889356566000842</v>
      </c>
      <c r="AC95" s="37">
        <f t="shared" si="6"/>
        <v>33.551471694215699</v>
      </c>
      <c r="AD95" s="37">
        <f t="shared" si="7"/>
        <v>-2.9952481875570598</v>
      </c>
      <c r="AE95" s="37">
        <f t="shared" si="8"/>
        <v>-9.8867335422277023</v>
      </c>
      <c r="AF95" s="37">
        <f t="shared" si="9"/>
        <v>-15.827762728206755</v>
      </c>
    </row>
    <row r="96" spans="1:32" x14ac:dyDescent="0.25">
      <c r="A96" s="43">
        <v>40349</v>
      </c>
      <c r="B96" s="7">
        <v>-14</v>
      </c>
      <c r="C96" s="7">
        <v>43</v>
      </c>
      <c r="D96" s="7">
        <v>0</v>
      </c>
      <c r="E96" s="7">
        <v>-8</v>
      </c>
      <c r="F96" s="7">
        <v>-16</v>
      </c>
      <c r="AA96" s="42">
        <v>40349</v>
      </c>
      <c r="AB96" s="37">
        <f t="shared" si="5"/>
        <v>-16.889356566000842</v>
      </c>
      <c r="AC96" s="37">
        <f t="shared" si="6"/>
        <v>33.551471694215699</v>
      </c>
      <c r="AD96" s="37">
        <f t="shared" si="7"/>
        <v>-2.9952481875570598</v>
      </c>
      <c r="AE96" s="37">
        <f t="shared" si="8"/>
        <v>-9.8867335422277023</v>
      </c>
      <c r="AF96" s="37">
        <f t="shared" si="9"/>
        <v>-15.827762728206755</v>
      </c>
    </row>
    <row r="97" spans="1:32" x14ac:dyDescent="0.25">
      <c r="A97" s="43">
        <v>40379</v>
      </c>
      <c r="B97" s="7">
        <v>-4</v>
      </c>
      <c r="C97" s="7">
        <v>37</v>
      </c>
      <c r="D97" s="7">
        <v>-1</v>
      </c>
      <c r="E97" s="7">
        <v>-13</v>
      </c>
      <c r="F97" s="7">
        <v>-14</v>
      </c>
      <c r="AA97" s="42">
        <v>40379</v>
      </c>
      <c r="AB97" s="37">
        <f t="shared" si="5"/>
        <v>-16.889356566000842</v>
      </c>
      <c r="AC97" s="37">
        <f t="shared" si="6"/>
        <v>33.551471694215699</v>
      </c>
      <c r="AD97" s="37">
        <f t="shared" si="7"/>
        <v>-2.9952481875570598</v>
      </c>
      <c r="AE97" s="37">
        <f t="shared" si="8"/>
        <v>-9.8867335422277023</v>
      </c>
      <c r="AF97" s="37">
        <f t="shared" si="9"/>
        <v>-15.827762728206755</v>
      </c>
    </row>
    <row r="98" spans="1:32" x14ac:dyDescent="0.25">
      <c r="A98" s="43">
        <v>40410</v>
      </c>
      <c r="B98" s="7">
        <v>-8</v>
      </c>
      <c r="C98" s="7">
        <v>36</v>
      </c>
      <c r="D98" s="7">
        <v>-2</v>
      </c>
      <c r="E98" s="7">
        <v>-14</v>
      </c>
      <c r="F98" s="7">
        <v>-15</v>
      </c>
      <c r="AA98" s="42">
        <v>40410</v>
      </c>
      <c r="AB98" s="37">
        <f t="shared" si="5"/>
        <v>-16.889356566000842</v>
      </c>
      <c r="AC98" s="37">
        <f t="shared" si="6"/>
        <v>33.551471694215699</v>
      </c>
      <c r="AD98" s="37">
        <f t="shared" si="7"/>
        <v>-2.9952481875570598</v>
      </c>
      <c r="AE98" s="37">
        <f t="shared" si="8"/>
        <v>-9.8867335422277023</v>
      </c>
      <c r="AF98" s="37">
        <f t="shared" si="9"/>
        <v>-15.827762728206755</v>
      </c>
    </row>
    <row r="99" spans="1:32" x14ac:dyDescent="0.25">
      <c r="A99" s="43">
        <v>40441</v>
      </c>
      <c r="B99" s="7">
        <v>-12</v>
      </c>
      <c r="C99" s="7">
        <v>39</v>
      </c>
      <c r="D99" s="7">
        <v>1</v>
      </c>
      <c r="E99" s="7">
        <v>-12</v>
      </c>
      <c r="F99" s="7">
        <v>-15</v>
      </c>
      <c r="AA99" s="42">
        <v>40441</v>
      </c>
      <c r="AB99" s="37">
        <f t="shared" si="5"/>
        <v>-16.889356566000842</v>
      </c>
      <c r="AC99" s="37">
        <f t="shared" si="6"/>
        <v>33.551471694215699</v>
      </c>
      <c r="AD99" s="37">
        <f t="shared" si="7"/>
        <v>-2.9952481875570598</v>
      </c>
      <c r="AE99" s="37">
        <f t="shared" si="8"/>
        <v>-9.8867335422277023</v>
      </c>
      <c r="AF99" s="37">
        <f t="shared" si="9"/>
        <v>-15.827762728206755</v>
      </c>
    </row>
    <row r="100" spans="1:32" x14ac:dyDescent="0.25">
      <c r="A100" s="43">
        <v>40471</v>
      </c>
      <c r="B100" s="7">
        <v>-14</v>
      </c>
      <c r="C100" s="7">
        <v>38</v>
      </c>
      <c r="D100" s="7">
        <v>-1</v>
      </c>
      <c r="E100" s="7">
        <v>-8</v>
      </c>
      <c r="F100" s="7">
        <v>-15</v>
      </c>
      <c r="AA100" s="42">
        <v>40471</v>
      </c>
      <c r="AB100" s="37">
        <f t="shared" si="5"/>
        <v>-16.889356566000842</v>
      </c>
      <c r="AC100" s="37">
        <f t="shared" si="6"/>
        <v>33.551471694215699</v>
      </c>
      <c r="AD100" s="37">
        <f t="shared" si="7"/>
        <v>-2.9952481875570598</v>
      </c>
      <c r="AE100" s="37">
        <f t="shared" si="8"/>
        <v>-9.8867335422277023</v>
      </c>
      <c r="AF100" s="37">
        <f t="shared" si="9"/>
        <v>-15.827762728206755</v>
      </c>
    </row>
    <row r="101" spans="1:32" x14ac:dyDescent="0.25">
      <c r="A101" s="43">
        <v>40502</v>
      </c>
      <c r="B101" s="7">
        <v>-9</v>
      </c>
      <c r="C101" s="7">
        <v>31</v>
      </c>
      <c r="D101" s="7">
        <v>1</v>
      </c>
      <c r="E101" s="7">
        <v>-7</v>
      </c>
      <c r="F101" s="7">
        <v>-11</v>
      </c>
      <c r="AA101" s="42">
        <v>40502</v>
      </c>
      <c r="AB101" s="37">
        <f t="shared" si="5"/>
        <v>-16.889356566000842</v>
      </c>
      <c r="AC101" s="37">
        <f t="shared" si="6"/>
        <v>33.551471694215699</v>
      </c>
      <c r="AD101" s="37">
        <f t="shared" si="7"/>
        <v>-2.9952481875570598</v>
      </c>
      <c r="AE101" s="37">
        <f t="shared" si="8"/>
        <v>-9.8867335422277023</v>
      </c>
      <c r="AF101" s="37">
        <f t="shared" si="9"/>
        <v>-15.827762728206755</v>
      </c>
    </row>
    <row r="102" spans="1:32" x14ac:dyDescent="0.25">
      <c r="A102" s="43">
        <v>40532</v>
      </c>
      <c r="B102" s="7">
        <v>-10</v>
      </c>
      <c r="C102" s="7">
        <v>25</v>
      </c>
      <c r="D102" s="7">
        <v>-4</v>
      </c>
      <c r="E102" s="7">
        <v>-13</v>
      </c>
      <c r="F102" s="7">
        <v>-13</v>
      </c>
      <c r="AA102" s="42">
        <v>40532</v>
      </c>
      <c r="AB102" s="37">
        <f t="shared" si="5"/>
        <v>-16.889356566000842</v>
      </c>
      <c r="AC102" s="37">
        <f t="shared" si="6"/>
        <v>33.551471694215699</v>
      </c>
      <c r="AD102" s="37">
        <f t="shared" si="7"/>
        <v>-2.9952481875570598</v>
      </c>
      <c r="AE102" s="37">
        <f t="shared" si="8"/>
        <v>-9.8867335422277023</v>
      </c>
      <c r="AF102" s="37">
        <f t="shared" si="9"/>
        <v>-15.827762728206755</v>
      </c>
    </row>
    <row r="103" spans="1:32" x14ac:dyDescent="0.25">
      <c r="A103" s="43">
        <v>40563</v>
      </c>
      <c r="B103" s="7">
        <v>-18</v>
      </c>
      <c r="C103" s="7">
        <v>29</v>
      </c>
      <c r="D103" s="7">
        <v>-4</v>
      </c>
      <c r="E103" s="7">
        <v>-15</v>
      </c>
      <c r="F103" s="7">
        <v>-16</v>
      </c>
      <c r="AA103" s="42">
        <v>40563</v>
      </c>
      <c r="AB103" s="37">
        <f t="shared" si="5"/>
        <v>-16.889356566000842</v>
      </c>
      <c r="AC103" s="37">
        <f t="shared" si="6"/>
        <v>33.551471694215699</v>
      </c>
      <c r="AD103" s="37">
        <f t="shared" si="7"/>
        <v>-2.9952481875570598</v>
      </c>
      <c r="AE103" s="37">
        <f t="shared" si="8"/>
        <v>-9.8867335422277023</v>
      </c>
      <c r="AF103" s="37">
        <f t="shared" si="9"/>
        <v>-15.827762728206755</v>
      </c>
    </row>
    <row r="104" spans="1:32" x14ac:dyDescent="0.25">
      <c r="A104" s="43">
        <v>40594</v>
      </c>
      <c r="B104" s="7">
        <v>-13</v>
      </c>
      <c r="C104" s="7">
        <v>22</v>
      </c>
      <c r="D104" s="7">
        <v>-1</v>
      </c>
      <c r="E104" s="7">
        <v>-15</v>
      </c>
      <c r="F104" s="7">
        <v>-13</v>
      </c>
      <c r="AA104" s="42">
        <v>40594</v>
      </c>
      <c r="AB104" s="37">
        <f t="shared" si="5"/>
        <v>-16.889356566000842</v>
      </c>
      <c r="AC104" s="37">
        <f t="shared" si="6"/>
        <v>33.551471694215699</v>
      </c>
      <c r="AD104" s="37">
        <f t="shared" si="7"/>
        <v>-2.9952481875570598</v>
      </c>
      <c r="AE104" s="37">
        <f t="shared" si="8"/>
        <v>-9.8867335422277023</v>
      </c>
      <c r="AF104" s="37">
        <f t="shared" si="9"/>
        <v>-15.827762728206755</v>
      </c>
    </row>
    <row r="105" spans="1:32" x14ac:dyDescent="0.25">
      <c r="A105" s="43">
        <v>40622</v>
      </c>
      <c r="B105" s="7">
        <v>-16</v>
      </c>
      <c r="C105" s="7">
        <v>17</v>
      </c>
      <c r="D105" s="7">
        <v>-5</v>
      </c>
      <c r="E105" s="7">
        <v>-18</v>
      </c>
      <c r="F105" s="7">
        <v>-14</v>
      </c>
      <c r="AA105" s="42">
        <v>40622</v>
      </c>
      <c r="AB105" s="37">
        <f t="shared" si="5"/>
        <v>-16.889356566000842</v>
      </c>
      <c r="AC105" s="37">
        <f t="shared" si="6"/>
        <v>33.551471694215699</v>
      </c>
      <c r="AD105" s="37">
        <f t="shared" si="7"/>
        <v>-2.9952481875570598</v>
      </c>
      <c r="AE105" s="37">
        <f t="shared" si="8"/>
        <v>-9.8867335422277023</v>
      </c>
      <c r="AF105" s="37">
        <f t="shared" si="9"/>
        <v>-15.827762728206755</v>
      </c>
    </row>
    <row r="106" spans="1:32" x14ac:dyDescent="0.25">
      <c r="A106" s="43">
        <v>40653</v>
      </c>
      <c r="B106" s="7">
        <v>-16</v>
      </c>
      <c r="C106" s="7">
        <v>17</v>
      </c>
      <c r="D106" s="7">
        <v>-3</v>
      </c>
      <c r="E106" s="7">
        <v>-19</v>
      </c>
      <c r="F106" s="7">
        <v>-14</v>
      </c>
      <c r="AA106" s="42">
        <v>40653</v>
      </c>
      <c r="AB106" s="37">
        <f t="shared" si="5"/>
        <v>-16.889356566000842</v>
      </c>
      <c r="AC106" s="37">
        <f t="shared" si="6"/>
        <v>33.551471694215699</v>
      </c>
      <c r="AD106" s="37">
        <f t="shared" si="7"/>
        <v>-2.9952481875570598</v>
      </c>
      <c r="AE106" s="37">
        <f t="shared" si="8"/>
        <v>-9.8867335422277023</v>
      </c>
      <c r="AF106" s="37">
        <f t="shared" si="9"/>
        <v>-15.827762728206755</v>
      </c>
    </row>
    <row r="107" spans="1:32" x14ac:dyDescent="0.25">
      <c r="A107" s="43">
        <v>40683</v>
      </c>
      <c r="B107" s="7">
        <v>-8</v>
      </c>
      <c r="C107" s="7">
        <v>14</v>
      </c>
      <c r="D107" s="7">
        <v>-1</v>
      </c>
      <c r="E107" s="7">
        <v>-13</v>
      </c>
      <c r="F107" s="7">
        <v>-9</v>
      </c>
      <c r="AA107" s="42">
        <v>40683</v>
      </c>
      <c r="AB107" s="37">
        <f t="shared" si="5"/>
        <v>-16.889356566000842</v>
      </c>
      <c r="AC107" s="37">
        <f t="shared" si="6"/>
        <v>33.551471694215699</v>
      </c>
      <c r="AD107" s="37">
        <f t="shared" si="7"/>
        <v>-2.9952481875570598</v>
      </c>
      <c r="AE107" s="37">
        <f t="shared" si="8"/>
        <v>-9.8867335422277023</v>
      </c>
      <c r="AF107" s="37">
        <f t="shared" si="9"/>
        <v>-15.827762728206755</v>
      </c>
    </row>
    <row r="108" spans="1:32" x14ac:dyDescent="0.25">
      <c r="A108" s="43">
        <v>40714</v>
      </c>
      <c r="B108" s="7">
        <v>-13</v>
      </c>
      <c r="C108" s="7">
        <v>24</v>
      </c>
      <c r="D108" s="7">
        <v>-5</v>
      </c>
      <c r="E108" s="7">
        <v>-16</v>
      </c>
      <c r="F108" s="7">
        <v>-15</v>
      </c>
      <c r="AA108" s="42">
        <v>40714</v>
      </c>
      <c r="AB108" s="37">
        <f t="shared" si="5"/>
        <v>-16.889356566000842</v>
      </c>
      <c r="AC108" s="37">
        <f t="shared" si="6"/>
        <v>33.551471694215699</v>
      </c>
      <c r="AD108" s="37">
        <f t="shared" si="7"/>
        <v>-2.9952481875570598</v>
      </c>
      <c r="AE108" s="37">
        <f t="shared" si="8"/>
        <v>-9.8867335422277023</v>
      </c>
      <c r="AF108" s="37">
        <f t="shared" si="9"/>
        <v>-15.827762728206755</v>
      </c>
    </row>
    <row r="109" spans="1:32" x14ac:dyDescent="0.25">
      <c r="A109" s="43">
        <v>40744</v>
      </c>
      <c r="B109" s="7">
        <v>-18</v>
      </c>
      <c r="C109" s="7">
        <v>22</v>
      </c>
      <c r="D109" s="7">
        <v>-3</v>
      </c>
      <c r="E109" s="7">
        <v>-17</v>
      </c>
      <c r="F109" s="7">
        <v>-15</v>
      </c>
      <c r="AA109" s="42">
        <v>40744</v>
      </c>
      <c r="AB109" s="37">
        <f t="shared" si="5"/>
        <v>-16.889356566000842</v>
      </c>
      <c r="AC109" s="37">
        <f t="shared" si="6"/>
        <v>33.551471694215699</v>
      </c>
      <c r="AD109" s="37">
        <f t="shared" si="7"/>
        <v>-2.9952481875570598</v>
      </c>
      <c r="AE109" s="37">
        <f t="shared" si="8"/>
        <v>-9.8867335422277023</v>
      </c>
      <c r="AF109" s="37">
        <f t="shared" si="9"/>
        <v>-15.827762728206755</v>
      </c>
    </row>
    <row r="110" spans="1:32" x14ac:dyDescent="0.25">
      <c r="A110" s="43">
        <v>40775</v>
      </c>
      <c r="B110" s="7">
        <v>-17</v>
      </c>
      <c r="C110" s="7">
        <v>25</v>
      </c>
      <c r="D110" s="7">
        <v>-2</v>
      </c>
      <c r="E110" s="7">
        <v>-18</v>
      </c>
      <c r="F110" s="7">
        <v>-15</v>
      </c>
      <c r="AA110" s="42">
        <v>40775</v>
      </c>
      <c r="AB110" s="37">
        <f t="shared" si="5"/>
        <v>-16.889356566000842</v>
      </c>
      <c r="AC110" s="37">
        <f t="shared" si="6"/>
        <v>33.551471694215699</v>
      </c>
      <c r="AD110" s="37">
        <f t="shared" si="7"/>
        <v>-2.9952481875570598</v>
      </c>
      <c r="AE110" s="37">
        <f t="shared" si="8"/>
        <v>-9.8867335422277023</v>
      </c>
      <c r="AF110" s="37">
        <f t="shared" si="9"/>
        <v>-15.827762728206755</v>
      </c>
    </row>
    <row r="111" spans="1:32" x14ac:dyDescent="0.25">
      <c r="A111" s="43">
        <v>40806</v>
      </c>
      <c r="B111" s="7">
        <v>-14</v>
      </c>
      <c r="C111" s="7">
        <v>35</v>
      </c>
      <c r="D111" s="7">
        <v>-1</v>
      </c>
      <c r="E111" s="7">
        <v>-8</v>
      </c>
      <c r="F111" s="7">
        <v>-15</v>
      </c>
      <c r="AA111" s="42">
        <v>40806</v>
      </c>
      <c r="AB111" s="37">
        <f t="shared" si="5"/>
        <v>-16.889356566000842</v>
      </c>
      <c r="AC111" s="37">
        <f t="shared" si="6"/>
        <v>33.551471694215699</v>
      </c>
      <c r="AD111" s="37">
        <f t="shared" si="7"/>
        <v>-2.9952481875570598</v>
      </c>
      <c r="AE111" s="37">
        <f t="shared" si="8"/>
        <v>-9.8867335422277023</v>
      </c>
      <c r="AF111" s="37">
        <f t="shared" si="9"/>
        <v>-15.827762728206755</v>
      </c>
    </row>
    <row r="112" spans="1:32" x14ac:dyDescent="0.25">
      <c r="A112" s="43">
        <v>40836</v>
      </c>
      <c r="B112" s="7">
        <v>-9</v>
      </c>
      <c r="C112" s="7">
        <v>31</v>
      </c>
      <c r="D112" s="7">
        <v>-4</v>
      </c>
      <c r="E112" s="7">
        <v>-9</v>
      </c>
      <c r="F112" s="7">
        <v>-13</v>
      </c>
      <c r="AA112" s="42">
        <v>40836</v>
      </c>
      <c r="AB112" s="37">
        <f t="shared" si="5"/>
        <v>-16.889356566000842</v>
      </c>
      <c r="AC112" s="37">
        <f t="shared" si="6"/>
        <v>33.551471694215699</v>
      </c>
      <c r="AD112" s="37">
        <f t="shared" si="7"/>
        <v>-2.9952481875570598</v>
      </c>
      <c r="AE112" s="37">
        <f t="shared" si="8"/>
        <v>-9.8867335422277023</v>
      </c>
      <c r="AF112" s="37">
        <f t="shared" si="9"/>
        <v>-15.827762728206755</v>
      </c>
    </row>
    <row r="113" spans="1:32" x14ac:dyDescent="0.25">
      <c r="A113" s="43">
        <v>40867</v>
      </c>
      <c r="B113" s="7">
        <v>-22</v>
      </c>
      <c r="C113" s="7">
        <v>50</v>
      </c>
      <c r="D113" s="7">
        <v>-6</v>
      </c>
      <c r="E113" s="7">
        <v>-8</v>
      </c>
      <c r="F113" s="7">
        <v>-22</v>
      </c>
      <c r="AA113" s="42">
        <v>40867</v>
      </c>
      <c r="AB113" s="37">
        <f t="shared" si="5"/>
        <v>-16.889356566000842</v>
      </c>
      <c r="AC113" s="37">
        <f t="shared" si="6"/>
        <v>33.551471694215699</v>
      </c>
      <c r="AD113" s="37">
        <f t="shared" si="7"/>
        <v>-2.9952481875570598</v>
      </c>
      <c r="AE113" s="37">
        <f t="shared" si="8"/>
        <v>-9.8867335422277023</v>
      </c>
      <c r="AF113" s="37">
        <f t="shared" si="9"/>
        <v>-15.827762728206755</v>
      </c>
    </row>
    <row r="114" spans="1:32" x14ac:dyDescent="0.25">
      <c r="A114" s="43">
        <v>40897</v>
      </c>
      <c r="B114" s="7">
        <v>-9</v>
      </c>
      <c r="C114" s="7">
        <v>31</v>
      </c>
      <c r="D114" s="7">
        <v>-7</v>
      </c>
      <c r="E114" s="7">
        <v>-18</v>
      </c>
      <c r="F114" s="7">
        <v>-16</v>
      </c>
      <c r="AA114" s="42">
        <v>40897</v>
      </c>
      <c r="AB114" s="37">
        <f t="shared" si="5"/>
        <v>-16.889356566000842</v>
      </c>
      <c r="AC114" s="37">
        <f t="shared" si="6"/>
        <v>33.551471694215699</v>
      </c>
      <c r="AD114" s="37">
        <f t="shared" si="7"/>
        <v>-2.9952481875570598</v>
      </c>
      <c r="AE114" s="37">
        <f t="shared" si="8"/>
        <v>-9.8867335422277023</v>
      </c>
      <c r="AF114" s="37">
        <f t="shared" si="9"/>
        <v>-15.827762728206755</v>
      </c>
    </row>
    <row r="115" spans="1:32" x14ac:dyDescent="0.25">
      <c r="A115" s="43">
        <v>40928</v>
      </c>
      <c r="B115" s="7">
        <v>-27</v>
      </c>
      <c r="C115" s="7">
        <v>36</v>
      </c>
      <c r="D115" s="7">
        <v>-11</v>
      </c>
      <c r="E115" s="7">
        <v>-16</v>
      </c>
      <c r="F115" s="7">
        <v>-22</v>
      </c>
      <c r="AA115" s="42">
        <v>40928</v>
      </c>
      <c r="AB115" s="37">
        <f t="shared" si="5"/>
        <v>-16.889356566000842</v>
      </c>
      <c r="AC115" s="37">
        <f t="shared" si="6"/>
        <v>33.551471694215699</v>
      </c>
      <c r="AD115" s="37">
        <f t="shared" si="7"/>
        <v>-2.9952481875570598</v>
      </c>
      <c r="AE115" s="37">
        <f t="shared" si="8"/>
        <v>-9.8867335422277023</v>
      </c>
      <c r="AF115" s="37">
        <f t="shared" si="9"/>
        <v>-15.827762728206755</v>
      </c>
    </row>
    <row r="116" spans="1:32" x14ac:dyDescent="0.25">
      <c r="A116" s="43">
        <v>40959</v>
      </c>
      <c r="B116" s="7">
        <v>-29</v>
      </c>
      <c r="C116" s="7">
        <v>42</v>
      </c>
      <c r="D116" s="7">
        <v>-8</v>
      </c>
      <c r="E116" s="7">
        <v>-14</v>
      </c>
      <c r="F116" s="7">
        <v>-23</v>
      </c>
      <c r="AA116" s="42">
        <v>40959</v>
      </c>
      <c r="AB116" s="37">
        <f t="shared" si="5"/>
        <v>-16.889356566000842</v>
      </c>
      <c r="AC116" s="37">
        <f t="shared" si="6"/>
        <v>33.551471694215699</v>
      </c>
      <c r="AD116" s="37">
        <f t="shared" si="7"/>
        <v>-2.9952481875570598</v>
      </c>
      <c r="AE116" s="37">
        <f t="shared" si="8"/>
        <v>-9.8867335422277023</v>
      </c>
      <c r="AF116" s="37">
        <f t="shared" si="9"/>
        <v>-15.827762728206755</v>
      </c>
    </row>
    <row r="117" spans="1:32" x14ac:dyDescent="0.25">
      <c r="A117" s="43">
        <v>40988</v>
      </c>
      <c r="B117" s="7">
        <v>-14</v>
      </c>
      <c r="C117" s="7">
        <v>35</v>
      </c>
      <c r="D117" s="7">
        <v>-9</v>
      </c>
      <c r="E117" s="7">
        <v>-12</v>
      </c>
      <c r="F117" s="7">
        <v>-18</v>
      </c>
      <c r="AA117" s="42">
        <v>40988</v>
      </c>
      <c r="AB117" s="37">
        <f t="shared" si="5"/>
        <v>-16.889356566000842</v>
      </c>
      <c r="AC117" s="37">
        <f t="shared" si="6"/>
        <v>33.551471694215699</v>
      </c>
      <c r="AD117" s="37">
        <f t="shared" si="7"/>
        <v>-2.9952481875570598</v>
      </c>
      <c r="AE117" s="37">
        <f t="shared" si="8"/>
        <v>-9.8867335422277023</v>
      </c>
      <c r="AF117" s="37">
        <f t="shared" si="9"/>
        <v>-15.827762728206755</v>
      </c>
    </row>
    <row r="118" spans="1:32" x14ac:dyDescent="0.25">
      <c r="A118" s="43">
        <v>41019</v>
      </c>
      <c r="B118" s="7">
        <v>-16</v>
      </c>
      <c r="C118" s="7">
        <v>44</v>
      </c>
      <c r="D118" s="7">
        <v>-6</v>
      </c>
      <c r="E118" s="7">
        <v>-9</v>
      </c>
      <c r="F118" s="7">
        <v>-19</v>
      </c>
      <c r="AA118" s="42">
        <v>41019</v>
      </c>
      <c r="AB118" s="37">
        <f t="shared" si="5"/>
        <v>-16.889356566000842</v>
      </c>
      <c r="AC118" s="37">
        <f t="shared" si="6"/>
        <v>33.551471694215699</v>
      </c>
      <c r="AD118" s="37">
        <f t="shared" si="7"/>
        <v>-2.9952481875570598</v>
      </c>
      <c r="AE118" s="37">
        <f t="shared" si="8"/>
        <v>-9.8867335422277023</v>
      </c>
      <c r="AF118" s="37">
        <f t="shared" si="9"/>
        <v>-15.827762728206755</v>
      </c>
    </row>
    <row r="119" spans="1:32" x14ac:dyDescent="0.25">
      <c r="A119" s="43">
        <v>41049</v>
      </c>
      <c r="B119" s="7">
        <v>-12</v>
      </c>
      <c r="C119" s="7">
        <v>40</v>
      </c>
      <c r="D119" s="7">
        <v>-7</v>
      </c>
      <c r="E119" s="7">
        <v>-8</v>
      </c>
      <c r="F119" s="7">
        <v>-17</v>
      </c>
      <c r="AA119" s="42">
        <v>41049</v>
      </c>
      <c r="AB119" s="37">
        <f t="shared" si="5"/>
        <v>-16.889356566000842</v>
      </c>
      <c r="AC119" s="37">
        <f t="shared" si="6"/>
        <v>33.551471694215699</v>
      </c>
      <c r="AD119" s="37">
        <f t="shared" si="7"/>
        <v>-2.9952481875570598</v>
      </c>
      <c r="AE119" s="37">
        <f t="shared" si="8"/>
        <v>-9.8867335422277023</v>
      </c>
      <c r="AF119" s="37">
        <f t="shared" si="9"/>
        <v>-15.827762728206755</v>
      </c>
    </row>
    <row r="120" spans="1:32" x14ac:dyDescent="0.25">
      <c r="A120" s="43">
        <v>41080</v>
      </c>
      <c r="B120" s="7">
        <v>-14</v>
      </c>
      <c r="C120" s="7">
        <v>38</v>
      </c>
      <c r="D120" s="7">
        <v>-6</v>
      </c>
      <c r="E120" s="7">
        <v>-16</v>
      </c>
      <c r="F120" s="7">
        <v>-18</v>
      </c>
      <c r="AA120" s="42">
        <v>41080</v>
      </c>
      <c r="AB120" s="37">
        <f t="shared" si="5"/>
        <v>-16.889356566000842</v>
      </c>
      <c r="AC120" s="37">
        <f t="shared" si="6"/>
        <v>33.551471694215699</v>
      </c>
      <c r="AD120" s="37">
        <f t="shared" si="7"/>
        <v>-2.9952481875570598</v>
      </c>
      <c r="AE120" s="37">
        <f t="shared" si="8"/>
        <v>-9.8867335422277023</v>
      </c>
      <c r="AF120" s="37">
        <f t="shared" si="9"/>
        <v>-15.827762728206755</v>
      </c>
    </row>
    <row r="121" spans="1:32" x14ac:dyDescent="0.25">
      <c r="A121" s="43">
        <v>41110</v>
      </c>
      <c r="B121" s="7">
        <v>-8</v>
      </c>
      <c r="C121" s="7">
        <v>40</v>
      </c>
      <c r="D121" s="7">
        <v>-3</v>
      </c>
      <c r="E121" s="7">
        <v>-8</v>
      </c>
      <c r="F121" s="7">
        <v>-15</v>
      </c>
      <c r="AA121" s="42">
        <v>41110</v>
      </c>
      <c r="AB121" s="37">
        <f t="shared" si="5"/>
        <v>-16.889356566000842</v>
      </c>
      <c r="AC121" s="37">
        <f t="shared" si="6"/>
        <v>33.551471694215699</v>
      </c>
      <c r="AD121" s="37">
        <f t="shared" si="7"/>
        <v>-2.9952481875570598</v>
      </c>
      <c r="AE121" s="37">
        <f t="shared" si="8"/>
        <v>-9.8867335422277023</v>
      </c>
      <c r="AF121" s="37">
        <f t="shared" si="9"/>
        <v>-15.827762728206755</v>
      </c>
    </row>
    <row r="122" spans="1:32" x14ac:dyDescent="0.25">
      <c r="A122" s="43">
        <v>41141</v>
      </c>
      <c r="B122" s="7">
        <v>-12</v>
      </c>
      <c r="C122" s="7">
        <v>50</v>
      </c>
      <c r="D122" s="7">
        <v>-7</v>
      </c>
      <c r="E122" s="7">
        <v>-11</v>
      </c>
      <c r="F122" s="7">
        <v>-20</v>
      </c>
      <c r="AA122" s="42">
        <v>41141</v>
      </c>
      <c r="AB122" s="37">
        <f t="shared" si="5"/>
        <v>-16.889356566000842</v>
      </c>
      <c r="AC122" s="37">
        <f t="shared" si="6"/>
        <v>33.551471694215699</v>
      </c>
      <c r="AD122" s="37">
        <f t="shared" si="7"/>
        <v>-2.9952481875570598</v>
      </c>
      <c r="AE122" s="37">
        <f t="shared" si="8"/>
        <v>-9.8867335422277023</v>
      </c>
      <c r="AF122" s="37">
        <f t="shared" si="9"/>
        <v>-15.827762728206755</v>
      </c>
    </row>
    <row r="123" spans="1:32" x14ac:dyDescent="0.25">
      <c r="A123" s="43">
        <v>41172</v>
      </c>
      <c r="B123" s="7">
        <v>-11</v>
      </c>
      <c r="C123" s="7">
        <v>46</v>
      </c>
      <c r="D123" s="7">
        <v>-8</v>
      </c>
      <c r="E123" s="7">
        <v>-11</v>
      </c>
      <c r="F123" s="7">
        <v>-19</v>
      </c>
      <c r="AA123" s="42">
        <v>41172</v>
      </c>
      <c r="AB123" s="37">
        <f t="shared" si="5"/>
        <v>-16.889356566000842</v>
      </c>
      <c r="AC123" s="37">
        <f t="shared" si="6"/>
        <v>33.551471694215699</v>
      </c>
      <c r="AD123" s="37">
        <f t="shared" si="7"/>
        <v>-2.9952481875570598</v>
      </c>
      <c r="AE123" s="37">
        <f t="shared" si="8"/>
        <v>-9.8867335422277023</v>
      </c>
      <c r="AF123" s="37">
        <f t="shared" si="9"/>
        <v>-15.827762728206755</v>
      </c>
    </row>
    <row r="124" spans="1:32" x14ac:dyDescent="0.25">
      <c r="A124" s="43">
        <v>41202</v>
      </c>
      <c r="B124" s="7">
        <v>-18</v>
      </c>
      <c r="C124" s="7">
        <v>54</v>
      </c>
      <c r="D124" s="7">
        <v>-6</v>
      </c>
      <c r="E124" s="7">
        <v>-11</v>
      </c>
      <c r="F124" s="7">
        <v>-22</v>
      </c>
      <c r="AA124" s="42">
        <v>41202</v>
      </c>
      <c r="AB124" s="37">
        <f t="shared" si="5"/>
        <v>-16.889356566000842</v>
      </c>
      <c r="AC124" s="37">
        <f t="shared" si="6"/>
        <v>33.551471694215699</v>
      </c>
      <c r="AD124" s="37">
        <f t="shared" si="7"/>
        <v>-2.9952481875570598</v>
      </c>
      <c r="AE124" s="37">
        <f t="shared" si="8"/>
        <v>-9.8867335422277023</v>
      </c>
      <c r="AF124" s="37">
        <f t="shared" si="9"/>
        <v>-15.827762728206755</v>
      </c>
    </row>
    <row r="125" spans="1:32" x14ac:dyDescent="0.25">
      <c r="A125" s="43">
        <v>41233</v>
      </c>
      <c r="B125" s="7">
        <v>-30.797983741483897</v>
      </c>
      <c r="C125" s="7">
        <v>58.447070491700345</v>
      </c>
      <c r="D125" s="7">
        <v>-11.158531773881267</v>
      </c>
      <c r="E125" s="7">
        <v>-15.068584354409403</v>
      </c>
      <c r="F125" s="7">
        <v>-28.868042590368731</v>
      </c>
      <c r="AA125" s="42">
        <v>41233</v>
      </c>
      <c r="AB125" s="37">
        <f t="shared" si="5"/>
        <v>-16.889356566000842</v>
      </c>
      <c r="AC125" s="37">
        <f t="shared" si="6"/>
        <v>33.551471694215699</v>
      </c>
      <c r="AD125" s="37">
        <f t="shared" si="7"/>
        <v>-2.9952481875570598</v>
      </c>
      <c r="AE125" s="37">
        <f t="shared" si="8"/>
        <v>-9.8867335422277023</v>
      </c>
      <c r="AF125" s="37">
        <f t="shared" si="9"/>
        <v>-15.827762728206755</v>
      </c>
    </row>
    <row r="126" spans="1:32" x14ac:dyDescent="0.25">
      <c r="A126" s="43">
        <v>41263</v>
      </c>
      <c r="B126" s="7">
        <v>-24.497825247070654</v>
      </c>
      <c r="C126" s="7">
        <v>54.392511768177123</v>
      </c>
      <c r="D126" s="7">
        <v>-12.018832783469859</v>
      </c>
      <c r="E126" s="7">
        <v>-14.739218292132504</v>
      </c>
      <c r="F126" s="7">
        <v>-26.412097022712537</v>
      </c>
      <c r="AA126" s="42">
        <v>41263</v>
      </c>
      <c r="AB126" s="37">
        <f t="shared" si="5"/>
        <v>-16.889356566000842</v>
      </c>
      <c r="AC126" s="37">
        <f t="shared" si="6"/>
        <v>33.551471694215699</v>
      </c>
      <c r="AD126" s="37">
        <f t="shared" si="7"/>
        <v>-2.9952481875570598</v>
      </c>
      <c r="AE126" s="37">
        <f t="shared" si="8"/>
        <v>-9.8867335422277023</v>
      </c>
      <c r="AF126" s="37">
        <f t="shared" si="9"/>
        <v>-15.827762728206755</v>
      </c>
    </row>
    <row r="127" spans="1:32" x14ac:dyDescent="0.25">
      <c r="A127" s="43">
        <v>41294</v>
      </c>
      <c r="B127" s="7">
        <v>-18.260144862279716</v>
      </c>
      <c r="C127" s="7">
        <v>52.127206916925388</v>
      </c>
      <c r="D127" s="7">
        <v>-8.0271395512225929</v>
      </c>
      <c r="E127" s="7">
        <v>-14.219978066923826</v>
      </c>
      <c r="F127" s="7">
        <v>-23.158617349337881</v>
      </c>
      <c r="AA127" s="42">
        <v>41294</v>
      </c>
      <c r="AB127" s="37">
        <f t="shared" si="5"/>
        <v>-16.889356566000842</v>
      </c>
      <c r="AC127" s="37">
        <f t="shared" si="6"/>
        <v>33.551471694215699</v>
      </c>
      <c r="AD127" s="37">
        <f t="shared" si="7"/>
        <v>-2.9952481875570598</v>
      </c>
      <c r="AE127" s="37">
        <f t="shared" si="8"/>
        <v>-9.8867335422277023</v>
      </c>
      <c r="AF127" s="37">
        <f t="shared" si="9"/>
        <v>-15.827762728206755</v>
      </c>
    </row>
    <row r="128" spans="1:32" x14ac:dyDescent="0.25">
      <c r="A128" s="43">
        <v>41325</v>
      </c>
      <c r="B128" s="7">
        <v>-15.72299995170917</v>
      </c>
      <c r="C128" s="7">
        <v>59.701888485645171</v>
      </c>
      <c r="D128" s="7">
        <v>-6.0359808816312235</v>
      </c>
      <c r="E128" s="7">
        <v>-12.452489252166899</v>
      </c>
      <c r="F128" s="7">
        <v>-23.478339642788114</v>
      </c>
      <c r="AA128" s="42">
        <v>41325</v>
      </c>
      <c r="AB128" s="37">
        <f t="shared" si="5"/>
        <v>-16.889356566000842</v>
      </c>
      <c r="AC128" s="37">
        <f t="shared" si="6"/>
        <v>33.551471694215699</v>
      </c>
      <c r="AD128" s="37">
        <f t="shared" si="7"/>
        <v>-2.9952481875570598</v>
      </c>
      <c r="AE128" s="37">
        <f t="shared" si="8"/>
        <v>-9.8867335422277023</v>
      </c>
      <c r="AF128" s="37">
        <f t="shared" si="9"/>
        <v>-15.827762728206755</v>
      </c>
    </row>
    <row r="129" spans="1:32" x14ac:dyDescent="0.25">
      <c r="A129" s="43">
        <v>41353</v>
      </c>
      <c r="B129" s="7">
        <v>-26.028787762978187</v>
      </c>
      <c r="C129" s="7">
        <v>62.306094787106439</v>
      </c>
      <c r="D129" s="7">
        <v>-7.9436916952224728</v>
      </c>
      <c r="E129" s="7">
        <v>-11.836171617707997</v>
      </c>
      <c r="F129" s="7">
        <v>-27.01393382110049</v>
      </c>
      <c r="AA129" s="42">
        <v>41353</v>
      </c>
      <c r="AB129" s="37">
        <f t="shared" si="5"/>
        <v>-16.889356566000842</v>
      </c>
      <c r="AC129" s="37">
        <f t="shared" si="6"/>
        <v>33.551471694215699</v>
      </c>
      <c r="AD129" s="37">
        <f t="shared" si="7"/>
        <v>-2.9952481875570598</v>
      </c>
      <c r="AE129" s="37">
        <f t="shared" si="8"/>
        <v>-9.8867335422277023</v>
      </c>
      <c r="AF129" s="37">
        <f t="shared" si="9"/>
        <v>-15.827762728206755</v>
      </c>
    </row>
    <row r="130" spans="1:32" x14ac:dyDescent="0.25">
      <c r="A130" s="43">
        <v>41384</v>
      </c>
      <c r="B130" s="7">
        <v>-23.475439223899407</v>
      </c>
      <c r="C130" s="7">
        <v>62.628015912650312</v>
      </c>
      <c r="D130" s="7">
        <v>-8.7962578051860394</v>
      </c>
      <c r="E130" s="7">
        <v>-14.694167092491874</v>
      </c>
      <c r="F130" s="7">
        <v>-27.398470008556906</v>
      </c>
      <c r="AA130" s="42">
        <v>41384</v>
      </c>
      <c r="AB130" s="37">
        <f t="shared" si="5"/>
        <v>-16.889356566000842</v>
      </c>
      <c r="AC130" s="37">
        <f t="shared" si="6"/>
        <v>33.551471694215699</v>
      </c>
      <c r="AD130" s="37">
        <f t="shared" si="7"/>
        <v>-2.9952481875570598</v>
      </c>
      <c r="AE130" s="37">
        <f t="shared" si="8"/>
        <v>-9.8867335422277023</v>
      </c>
      <c r="AF130" s="37">
        <f t="shared" si="9"/>
        <v>-15.827762728206755</v>
      </c>
    </row>
    <row r="131" spans="1:32" x14ac:dyDescent="0.25">
      <c r="A131" s="43">
        <v>41414</v>
      </c>
      <c r="B131" s="7">
        <v>-19.779772097624353</v>
      </c>
      <c r="C131" s="7">
        <v>63.23309413210476</v>
      </c>
      <c r="D131" s="7">
        <v>-5.4595656933408563</v>
      </c>
      <c r="E131" s="7">
        <v>-17.672982342703662</v>
      </c>
      <c r="F131" s="7">
        <v>-26.536353566443406</v>
      </c>
      <c r="AA131" s="42">
        <v>41414</v>
      </c>
      <c r="AB131" s="37">
        <f t="shared" si="5"/>
        <v>-16.889356566000842</v>
      </c>
      <c r="AC131" s="37">
        <f t="shared" si="6"/>
        <v>33.551471694215699</v>
      </c>
      <c r="AD131" s="37">
        <f t="shared" si="7"/>
        <v>-2.9952481875570598</v>
      </c>
      <c r="AE131" s="37">
        <f t="shared" si="8"/>
        <v>-9.8867335422277023</v>
      </c>
      <c r="AF131" s="37">
        <f t="shared" si="9"/>
        <v>-15.827762728206755</v>
      </c>
    </row>
    <row r="132" spans="1:32" x14ac:dyDescent="0.25">
      <c r="A132" s="43">
        <v>41445</v>
      </c>
      <c r="B132" s="7">
        <v>-20.359807456214568</v>
      </c>
      <c r="C132" s="7">
        <v>57.688575171237893</v>
      </c>
      <c r="D132" s="7">
        <v>-9.1354100657699639</v>
      </c>
      <c r="E132" s="7">
        <v>-17.877820583403608</v>
      </c>
      <c r="F132" s="7">
        <v>-26.265403319156508</v>
      </c>
      <c r="AA132" s="42">
        <v>41445</v>
      </c>
      <c r="AB132" s="37">
        <f t="shared" si="5"/>
        <v>-16.889356566000842</v>
      </c>
      <c r="AC132" s="37">
        <f t="shared" si="6"/>
        <v>33.551471694215699</v>
      </c>
      <c r="AD132" s="37">
        <f t="shared" si="7"/>
        <v>-2.9952481875570598</v>
      </c>
      <c r="AE132" s="37">
        <f t="shared" si="8"/>
        <v>-9.8867335422277023</v>
      </c>
      <c r="AF132" s="37">
        <f t="shared" si="9"/>
        <v>-15.827762728206755</v>
      </c>
    </row>
    <row r="133" spans="1:32" x14ac:dyDescent="0.25">
      <c r="A133" s="43">
        <v>41475</v>
      </c>
      <c r="B133" s="7">
        <v>-13.172174703814129</v>
      </c>
      <c r="C133" s="7">
        <v>55.803470733959323</v>
      </c>
      <c r="D133" s="7">
        <v>-11.295301553499991</v>
      </c>
      <c r="E133" s="7">
        <v>-11.597288417751569</v>
      </c>
      <c r="F133" s="7">
        <v>-22.967058852256255</v>
      </c>
      <c r="AA133" s="42">
        <v>41475</v>
      </c>
      <c r="AB133" s="37">
        <f t="shared" si="5"/>
        <v>-16.889356566000842</v>
      </c>
      <c r="AC133" s="37">
        <f t="shared" si="6"/>
        <v>33.551471694215699</v>
      </c>
      <c r="AD133" s="37">
        <f t="shared" si="7"/>
        <v>-2.9952481875570598</v>
      </c>
      <c r="AE133" s="37">
        <f t="shared" si="8"/>
        <v>-9.8867335422277023</v>
      </c>
      <c r="AF133" s="37">
        <f t="shared" si="9"/>
        <v>-15.827762728206755</v>
      </c>
    </row>
    <row r="134" spans="1:32" x14ac:dyDescent="0.25">
      <c r="A134" s="43">
        <v>41506</v>
      </c>
      <c r="B134" s="7">
        <v>-10.668754163784932</v>
      </c>
      <c r="C134" s="7">
        <v>49.882699849767334</v>
      </c>
      <c r="D134" s="7">
        <v>-9.1977729677409954</v>
      </c>
      <c r="E134" s="7">
        <v>-14.286288655655223</v>
      </c>
      <c r="F134" s="7">
        <v>-21.008878909237122</v>
      </c>
      <c r="AA134" s="42">
        <v>41506</v>
      </c>
      <c r="AB134" s="37">
        <f t="shared" si="5"/>
        <v>-16.889356566000842</v>
      </c>
      <c r="AC134" s="37">
        <f t="shared" si="6"/>
        <v>33.551471694215699</v>
      </c>
      <c r="AD134" s="37">
        <f t="shared" si="7"/>
        <v>-2.9952481875570598</v>
      </c>
      <c r="AE134" s="37">
        <f t="shared" si="8"/>
        <v>-9.8867335422277023</v>
      </c>
      <c r="AF134" s="37">
        <f t="shared" si="9"/>
        <v>-15.827762728206755</v>
      </c>
    </row>
    <row r="135" spans="1:32" x14ac:dyDescent="0.25">
      <c r="A135" s="43">
        <v>41537</v>
      </c>
      <c r="B135" s="7">
        <v>-2.8653696473290524</v>
      </c>
      <c r="C135" s="7">
        <v>46.548287981782423</v>
      </c>
      <c r="D135" s="7">
        <v>-2.6538189613616492</v>
      </c>
      <c r="E135" s="7">
        <v>-7.6242654448465874</v>
      </c>
      <c r="F135" s="7">
        <v>-14.922935508829928</v>
      </c>
      <c r="AA135" s="42">
        <v>41537</v>
      </c>
      <c r="AB135" s="37">
        <f t="shared" ref="AB135:AB198" si="10">AVERAGE(B$7:B$270)</f>
        <v>-16.889356566000842</v>
      </c>
      <c r="AC135" s="37">
        <f t="shared" ref="AC135:AC198" si="11">AVERAGE(C$7:C$270)</f>
        <v>33.551471694215699</v>
      </c>
      <c r="AD135" s="37">
        <f t="shared" ref="AD135:AD198" si="12">AVERAGE(D$7:D$270)</f>
        <v>-2.9952481875570598</v>
      </c>
      <c r="AE135" s="37">
        <f t="shared" ref="AE135:AE198" si="13">AVERAGE(E$7:E$270)</f>
        <v>-9.8867335422277023</v>
      </c>
      <c r="AF135" s="37">
        <f t="shared" ref="AF135:AF198" si="14">AVERAGE(F$7:F$270)</f>
        <v>-15.827762728206755</v>
      </c>
    </row>
    <row r="136" spans="1:32" x14ac:dyDescent="0.25">
      <c r="A136" s="43">
        <v>41567</v>
      </c>
      <c r="B136" s="7">
        <v>-1.8845213090125261</v>
      </c>
      <c r="C136" s="7">
        <v>47.425130679087054</v>
      </c>
      <c r="D136" s="7">
        <v>-2.4079823773343376</v>
      </c>
      <c r="E136" s="7">
        <v>-11.050728121164902</v>
      </c>
      <c r="F136" s="7">
        <v>-15.692090621649704</v>
      </c>
      <c r="AA136" s="42">
        <v>41567</v>
      </c>
      <c r="AB136" s="37">
        <f t="shared" si="10"/>
        <v>-16.889356566000842</v>
      </c>
      <c r="AC136" s="37">
        <f t="shared" si="11"/>
        <v>33.551471694215699</v>
      </c>
      <c r="AD136" s="37">
        <f t="shared" si="12"/>
        <v>-2.9952481875570598</v>
      </c>
      <c r="AE136" s="37">
        <f t="shared" si="13"/>
        <v>-9.8867335422277023</v>
      </c>
      <c r="AF136" s="37">
        <f t="shared" si="14"/>
        <v>-15.827762728206755</v>
      </c>
    </row>
    <row r="137" spans="1:32" x14ac:dyDescent="0.25">
      <c r="A137" s="43">
        <v>41598</v>
      </c>
      <c r="B137" s="7">
        <v>0.30126220310402241</v>
      </c>
      <c r="C137" s="7">
        <v>41.459991799331185</v>
      </c>
      <c r="D137" s="7">
        <v>-2.1707141327174035</v>
      </c>
      <c r="E137" s="7">
        <v>-7.1175538712215403</v>
      </c>
      <c r="F137" s="7">
        <v>-12.611749400041527</v>
      </c>
      <c r="AA137" s="42">
        <v>41598</v>
      </c>
      <c r="AB137" s="37">
        <f t="shared" si="10"/>
        <v>-16.889356566000842</v>
      </c>
      <c r="AC137" s="37">
        <f t="shared" si="11"/>
        <v>33.551471694215699</v>
      </c>
      <c r="AD137" s="37">
        <f t="shared" si="12"/>
        <v>-2.9952481875570598</v>
      </c>
      <c r="AE137" s="37">
        <f t="shared" si="13"/>
        <v>-9.8867335422277023</v>
      </c>
      <c r="AF137" s="37">
        <f t="shared" si="14"/>
        <v>-15.827762728206755</v>
      </c>
    </row>
    <row r="138" spans="1:32" x14ac:dyDescent="0.25">
      <c r="A138" s="43">
        <v>41628</v>
      </c>
      <c r="B138" s="7">
        <v>0.5626732956239775</v>
      </c>
      <c r="C138" s="7">
        <v>38.206789367691208</v>
      </c>
      <c r="D138" s="7">
        <v>0.80018773110108843</v>
      </c>
      <c r="E138" s="7">
        <v>-8.0837999487005892</v>
      </c>
      <c r="F138" s="7">
        <v>-11.303030177111626</v>
      </c>
      <c r="AA138" s="42">
        <v>41628</v>
      </c>
      <c r="AB138" s="37">
        <f t="shared" si="10"/>
        <v>-16.889356566000842</v>
      </c>
      <c r="AC138" s="37">
        <f t="shared" si="11"/>
        <v>33.551471694215699</v>
      </c>
      <c r="AD138" s="37">
        <f t="shared" si="12"/>
        <v>-2.9952481875570598</v>
      </c>
      <c r="AE138" s="37">
        <f t="shared" si="13"/>
        <v>-9.8867335422277023</v>
      </c>
      <c r="AF138" s="37">
        <f t="shared" si="14"/>
        <v>-15.827762728206755</v>
      </c>
    </row>
    <row r="139" spans="1:32" x14ac:dyDescent="0.25">
      <c r="A139" s="43">
        <v>41659</v>
      </c>
      <c r="B139" s="7">
        <v>3.1261155556324036</v>
      </c>
      <c r="C139" s="7">
        <v>36.746966380798142</v>
      </c>
      <c r="D139" s="7">
        <v>-3.6508136778967839</v>
      </c>
      <c r="E139" s="7">
        <v>-5.4885917814603884</v>
      </c>
      <c r="F139" s="7">
        <v>-10.690064071130728</v>
      </c>
      <c r="AA139" s="42">
        <v>41659</v>
      </c>
      <c r="AB139" s="37">
        <f t="shared" si="10"/>
        <v>-16.889356566000842</v>
      </c>
      <c r="AC139" s="37">
        <f t="shared" si="11"/>
        <v>33.551471694215699</v>
      </c>
      <c r="AD139" s="37">
        <f t="shared" si="12"/>
        <v>-2.9952481875570598</v>
      </c>
      <c r="AE139" s="37">
        <f t="shared" si="13"/>
        <v>-9.8867335422277023</v>
      </c>
      <c r="AF139" s="37">
        <f t="shared" si="14"/>
        <v>-15.827762728206755</v>
      </c>
    </row>
    <row r="140" spans="1:32" x14ac:dyDescent="0.25">
      <c r="A140" s="43">
        <v>41690</v>
      </c>
      <c r="B140" s="7">
        <v>-0.39631063458258842</v>
      </c>
      <c r="C140" s="7">
        <v>34.477119256815733</v>
      </c>
      <c r="D140" s="7">
        <v>-0.68823470564959999</v>
      </c>
      <c r="E140" s="7">
        <v>-7.0008271842721639</v>
      </c>
      <c r="F140" s="7">
        <v>-10.640622945330021</v>
      </c>
      <c r="AA140" s="42">
        <v>41690</v>
      </c>
      <c r="AB140" s="37">
        <f t="shared" si="10"/>
        <v>-16.889356566000842</v>
      </c>
      <c r="AC140" s="37">
        <f t="shared" si="11"/>
        <v>33.551471694215699</v>
      </c>
      <c r="AD140" s="37">
        <f t="shared" si="12"/>
        <v>-2.9952481875570598</v>
      </c>
      <c r="AE140" s="37">
        <f t="shared" si="13"/>
        <v>-9.8867335422277023</v>
      </c>
      <c r="AF140" s="37">
        <f t="shared" si="14"/>
        <v>-15.827762728206755</v>
      </c>
    </row>
    <row r="141" spans="1:32" x14ac:dyDescent="0.25">
      <c r="A141" s="43">
        <v>41718</v>
      </c>
      <c r="B141" s="7">
        <v>3.3060425059171057</v>
      </c>
      <c r="C141" s="7">
        <v>37.079449422195879</v>
      </c>
      <c r="D141" s="7">
        <v>-0.89107158836006894</v>
      </c>
      <c r="E141" s="7">
        <v>-7.8404842417585767</v>
      </c>
      <c r="F141" s="7">
        <v>-10.626240686599354</v>
      </c>
      <c r="AA141" s="42">
        <v>41718</v>
      </c>
      <c r="AB141" s="37">
        <f t="shared" si="10"/>
        <v>-16.889356566000842</v>
      </c>
      <c r="AC141" s="37">
        <f t="shared" si="11"/>
        <v>33.551471694215699</v>
      </c>
      <c r="AD141" s="37">
        <f t="shared" si="12"/>
        <v>-2.9952481875570598</v>
      </c>
      <c r="AE141" s="37">
        <f t="shared" si="13"/>
        <v>-9.8867335422277023</v>
      </c>
      <c r="AF141" s="37">
        <f t="shared" si="14"/>
        <v>-15.827762728206755</v>
      </c>
    </row>
    <row r="142" spans="1:32" x14ac:dyDescent="0.25">
      <c r="A142" s="43">
        <v>41749</v>
      </c>
      <c r="B142" s="7">
        <v>-3.9524964417686066</v>
      </c>
      <c r="C142" s="7">
        <v>39.535851656051904</v>
      </c>
      <c r="D142" s="7">
        <v>-2.8764830248145095</v>
      </c>
      <c r="E142" s="7">
        <v>-12.016117717750621</v>
      </c>
      <c r="F142" s="7">
        <v>-14.595237210096411</v>
      </c>
      <c r="AA142" s="42">
        <v>41749</v>
      </c>
      <c r="AB142" s="37">
        <f t="shared" si="10"/>
        <v>-16.889356566000842</v>
      </c>
      <c r="AC142" s="37">
        <f t="shared" si="11"/>
        <v>33.551471694215699</v>
      </c>
      <c r="AD142" s="37">
        <f t="shared" si="12"/>
        <v>-2.9952481875570598</v>
      </c>
      <c r="AE142" s="37">
        <f t="shared" si="13"/>
        <v>-9.8867335422277023</v>
      </c>
      <c r="AF142" s="37">
        <f t="shared" si="14"/>
        <v>-15.827762728206755</v>
      </c>
    </row>
    <row r="143" spans="1:32" x14ac:dyDescent="0.25">
      <c r="A143" s="43">
        <v>41779</v>
      </c>
      <c r="B143" s="7">
        <v>-4.4484521288816028</v>
      </c>
      <c r="C143" s="7">
        <v>37.193566212345253</v>
      </c>
      <c r="D143" s="7">
        <v>-2.8501793524726295</v>
      </c>
      <c r="E143" s="7">
        <v>-11.15672098098392</v>
      </c>
      <c r="F143" s="7">
        <v>-13.912229668670852</v>
      </c>
      <c r="AA143" s="42">
        <v>41779</v>
      </c>
      <c r="AB143" s="37">
        <f t="shared" si="10"/>
        <v>-16.889356566000842</v>
      </c>
      <c r="AC143" s="37">
        <f t="shared" si="11"/>
        <v>33.551471694215699</v>
      </c>
      <c r="AD143" s="37">
        <f t="shared" si="12"/>
        <v>-2.9952481875570598</v>
      </c>
      <c r="AE143" s="37">
        <f t="shared" si="13"/>
        <v>-9.8867335422277023</v>
      </c>
      <c r="AF143" s="37">
        <f t="shared" si="14"/>
        <v>-15.827762728206755</v>
      </c>
    </row>
    <row r="144" spans="1:32" x14ac:dyDescent="0.25">
      <c r="A144" s="43">
        <v>41810</v>
      </c>
      <c r="B144" s="7">
        <v>-7.6395449840228018</v>
      </c>
      <c r="C144" s="7">
        <v>37.122099437458978</v>
      </c>
      <c r="D144" s="7">
        <v>-4.8251239903406402</v>
      </c>
      <c r="E144" s="7">
        <v>-11.866857428160815</v>
      </c>
      <c r="F144" s="7">
        <v>-15.363406459995808</v>
      </c>
      <c r="AA144" s="42">
        <v>41810</v>
      </c>
      <c r="AB144" s="37">
        <f t="shared" si="10"/>
        <v>-16.889356566000842</v>
      </c>
      <c r="AC144" s="37">
        <f t="shared" si="11"/>
        <v>33.551471694215699</v>
      </c>
      <c r="AD144" s="37">
        <f t="shared" si="12"/>
        <v>-2.9952481875570598</v>
      </c>
      <c r="AE144" s="37">
        <f t="shared" si="13"/>
        <v>-9.8867335422277023</v>
      </c>
      <c r="AF144" s="37">
        <f t="shared" si="14"/>
        <v>-15.827762728206755</v>
      </c>
    </row>
    <row r="145" spans="1:32" x14ac:dyDescent="0.25">
      <c r="A145" s="43">
        <v>41840</v>
      </c>
      <c r="B145" s="7">
        <v>-10.008428811799956</v>
      </c>
      <c r="C145" s="7">
        <v>44.548562865174517</v>
      </c>
      <c r="D145" s="7">
        <v>-1.8203882195893319</v>
      </c>
      <c r="E145" s="7">
        <v>-12.638717771623183</v>
      </c>
      <c r="F145" s="7">
        <v>-17.254024417046747</v>
      </c>
      <c r="AA145" s="42">
        <v>41840</v>
      </c>
      <c r="AB145" s="37">
        <f t="shared" si="10"/>
        <v>-16.889356566000842</v>
      </c>
      <c r="AC145" s="37">
        <f t="shared" si="11"/>
        <v>33.551471694215699</v>
      </c>
      <c r="AD145" s="37">
        <f t="shared" si="12"/>
        <v>-2.9952481875570598</v>
      </c>
      <c r="AE145" s="37">
        <f t="shared" si="13"/>
        <v>-9.8867335422277023</v>
      </c>
      <c r="AF145" s="37">
        <f t="shared" si="14"/>
        <v>-15.827762728206755</v>
      </c>
    </row>
    <row r="146" spans="1:32" x14ac:dyDescent="0.25">
      <c r="A146" s="43">
        <v>41871</v>
      </c>
      <c r="B146" s="7">
        <v>-14.556398396330334</v>
      </c>
      <c r="C146" s="7">
        <v>34.970326499585745</v>
      </c>
      <c r="D146" s="7">
        <v>-3.3251155028188757</v>
      </c>
      <c r="E146" s="7">
        <v>-15.155531566469399</v>
      </c>
      <c r="F146" s="7">
        <v>-17.001842991301089</v>
      </c>
      <c r="AA146" s="42">
        <v>41871</v>
      </c>
      <c r="AB146" s="37">
        <f t="shared" si="10"/>
        <v>-16.889356566000842</v>
      </c>
      <c r="AC146" s="37">
        <f t="shared" si="11"/>
        <v>33.551471694215699</v>
      </c>
      <c r="AD146" s="37">
        <f t="shared" si="12"/>
        <v>-2.9952481875570598</v>
      </c>
      <c r="AE146" s="37">
        <f t="shared" si="13"/>
        <v>-9.8867335422277023</v>
      </c>
      <c r="AF146" s="37">
        <f t="shared" si="14"/>
        <v>-15.827762728206755</v>
      </c>
    </row>
    <row r="147" spans="1:32" x14ac:dyDescent="0.25">
      <c r="A147" s="43">
        <v>41902</v>
      </c>
      <c r="B147" s="7">
        <v>-15.876287344608649</v>
      </c>
      <c r="C147" s="7">
        <v>42.287381631381187</v>
      </c>
      <c r="D147" s="7">
        <v>-5.147139592915666</v>
      </c>
      <c r="E147" s="7">
        <v>-8.8001773667582732</v>
      </c>
      <c r="F147" s="7">
        <v>-18.027746483915944</v>
      </c>
      <c r="AA147" s="42">
        <v>41902</v>
      </c>
      <c r="AB147" s="37">
        <f t="shared" si="10"/>
        <v>-16.889356566000842</v>
      </c>
      <c r="AC147" s="37">
        <f t="shared" si="11"/>
        <v>33.551471694215699</v>
      </c>
      <c r="AD147" s="37">
        <f t="shared" si="12"/>
        <v>-2.9952481875570598</v>
      </c>
      <c r="AE147" s="37">
        <f t="shared" si="13"/>
        <v>-9.8867335422277023</v>
      </c>
      <c r="AF147" s="37">
        <f t="shared" si="14"/>
        <v>-15.827762728206755</v>
      </c>
    </row>
    <row r="148" spans="1:32" x14ac:dyDescent="0.25">
      <c r="A148" s="43">
        <v>41932</v>
      </c>
      <c r="B148" s="7">
        <v>-20.004002574043831</v>
      </c>
      <c r="C148" s="7">
        <v>37.125471717621807</v>
      </c>
      <c r="D148" s="7">
        <v>-9.9304990861976101</v>
      </c>
      <c r="E148" s="7">
        <v>-19.679362986941573</v>
      </c>
      <c r="F148" s="7">
        <v>-21.684834091201203</v>
      </c>
      <c r="AA148" s="42">
        <v>41932</v>
      </c>
      <c r="AB148" s="37">
        <f t="shared" si="10"/>
        <v>-16.889356566000842</v>
      </c>
      <c r="AC148" s="37">
        <f t="shared" si="11"/>
        <v>33.551471694215699</v>
      </c>
      <c r="AD148" s="37">
        <f t="shared" si="12"/>
        <v>-2.9952481875570598</v>
      </c>
      <c r="AE148" s="37">
        <f t="shared" si="13"/>
        <v>-9.8867335422277023</v>
      </c>
      <c r="AF148" s="37">
        <f t="shared" si="14"/>
        <v>-15.827762728206755</v>
      </c>
    </row>
    <row r="149" spans="1:32" x14ac:dyDescent="0.25">
      <c r="A149" s="43">
        <v>41963</v>
      </c>
      <c r="B149" s="7">
        <v>-24.734015411446613</v>
      </c>
      <c r="C149" s="7">
        <v>31.937991869881287</v>
      </c>
      <c r="D149" s="7">
        <v>-8.9030811599124888</v>
      </c>
      <c r="E149" s="7">
        <v>-20.338296213152756</v>
      </c>
      <c r="F149" s="7">
        <v>-21.478346163598285</v>
      </c>
      <c r="AA149" s="42">
        <v>41963</v>
      </c>
      <c r="AB149" s="37">
        <f t="shared" si="10"/>
        <v>-16.889356566000842</v>
      </c>
      <c r="AC149" s="37">
        <f t="shared" si="11"/>
        <v>33.551471694215699</v>
      </c>
      <c r="AD149" s="37">
        <f t="shared" si="12"/>
        <v>-2.9952481875570598</v>
      </c>
      <c r="AE149" s="37">
        <f t="shared" si="13"/>
        <v>-9.8867335422277023</v>
      </c>
      <c r="AF149" s="37">
        <f t="shared" si="14"/>
        <v>-15.827762728206755</v>
      </c>
    </row>
    <row r="150" spans="1:32" x14ac:dyDescent="0.25">
      <c r="A150" s="43">
        <v>41993</v>
      </c>
      <c r="B150" s="7">
        <v>-24.673250600091333</v>
      </c>
      <c r="C150" s="7">
        <v>28.931312881867129</v>
      </c>
      <c r="D150" s="7">
        <v>-9.8699014242321841</v>
      </c>
      <c r="E150" s="7">
        <v>-20.140556242553213</v>
      </c>
      <c r="F150" s="7">
        <v>-20.903755287185966</v>
      </c>
      <c r="AA150" s="42">
        <v>41993</v>
      </c>
      <c r="AB150" s="37">
        <f t="shared" si="10"/>
        <v>-16.889356566000842</v>
      </c>
      <c r="AC150" s="37">
        <f t="shared" si="11"/>
        <v>33.551471694215699</v>
      </c>
      <c r="AD150" s="37">
        <f t="shared" si="12"/>
        <v>-2.9952481875570598</v>
      </c>
      <c r="AE150" s="37">
        <f t="shared" si="13"/>
        <v>-9.8867335422277023</v>
      </c>
      <c r="AF150" s="37">
        <f t="shared" si="14"/>
        <v>-15.827762728206755</v>
      </c>
    </row>
    <row r="151" spans="1:32" x14ac:dyDescent="0.25">
      <c r="A151" s="43">
        <v>42024</v>
      </c>
      <c r="B151" s="7">
        <v>-17.353105361910664</v>
      </c>
      <c r="C151" s="7">
        <v>19.145857455338252</v>
      </c>
      <c r="D151" s="7">
        <v>-8.303721836521424</v>
      </c>
      <c r="E151" s="7">
        <v>-12.783663315888766</v>
      </c>
      <c r="F151" s="7">
        <v>-14.396586992414777</v>
      </c>
      <c r="AA151" s="42">
        <v>42024</v>
      </c>
      <c r="AB151" s="37">
        <f t="shared" si="10"/>
        <v>-16.889356566000842</v>
      </c>
      <c r="AC151" s="37">
        <f t="shared" si="11"/>
        <v>33.551471694215699</v>
      </c>
      <c r="AD151" s="37">
        <f t="shared" si="12"/>
        <v>-2.9952481875570598</v>
      </c>
      <c r="AE151" s="37">
        <f t="shared" si="13"/>
        <v>-9.8867335422277023</v>
      </c>
      <c r="AF151" s="37">
        <f t="shared" si="14"/>
        <v>-15.827762728206755</v>
      </c>
    </row>
    <row r="152" spans="1:32" x14ac:dyDescent="0.25">
      <c r="A152" s="43">
        <v>42055</v>
      </c>
      <c r="B152" s="7">
        <v>-10.357287385907187</v>
      </c>
      <c r="C152" s="7">
        <v>22.537207506446574</v>
      </c>
      <c r="D152" s="7">
        <v>-5.6584819507181194</v>
      </c>
      <c r="E152" s="7">
        <v>-8.4552731085442048</v>
      </c>
      <c r="F152" s="7">
        <v>-11.752062487904022</v>
      </c>
      <c r="AA152" s="42">
        <v>42055</v>
      </c>
      <c r="AB152" s="37">
        <f t="shared" si="10"/>
        <v>-16.889356566000842</v>
      </c>
      <c r="AC152" s="37">
        <f t="shared" si="11"/>
        <v>33.551471694215699</v>
      </c>
      <c r="AD152" s="37">
        <f t="shared" si="12"/>
        <v>-2.9952481875570598</v>
      </c>
      <c r="AE152" s="37">
        <f t="shared" si="13"/>
        <v>-9.8867335422277023</v>
      </c>
      <c r="AF152" s="37">
        <f t="shared" si="14"/>
        <v>-15.827762728206755</v>
      </c>
    </row>
    <row r="153" spans="1:32" x14ac:dyDescent="0.25">
      <c r="A153" s="43">
        <v>42083</v>
      </c>
      <c r="B153" s="7">
        <v>-13.008585043966498</v>
      </c>
      <c r="C153" s="7">
        <v>25.725273073794199</v>
      </c>
      <c r="D153" s="7">
        <v>-6.6343819337305234</v>
      </c>
      <c r="E153" s="7">
        <v>-15.526969967486291</v>
      </c>
      <c r="F153" s="7">
        <v>-15.223802504744377</v>
      </c>
      <c r="AA153" s="42">
        <v>42083</v>
      </c>
      <c r="AB153" s="37">
        <f t="shared" si="10"/>
        <v>-16.889356566000842</v>
      </c>
      <c r="AC153" s="37">
        <f t="shared" si="11"/>
        <v>33.551471694215699</v>
      </c>
      <c r="AD153" s="37">
        <f t="shared" si="12"/>
        <v>-2.9952481875570598</v>
      </c>
      <c r="AE153" s="37">
        <f t="shared" si="13"/>
        <v>-9.8867335422277023</v>
      </c>
      <c r="AF153" s="37">
        <f t="shared" si="14"/>
        <v>-15.827762728206755</v>
      </c>
    </row>
    <row r="154" spans="1:32" x14ac:dyDescent="0.25">
      <c r="A154" s="43">
        <v>42114</v>
      </c>
      <c r="B154" s="7">
        <v>-15.558652799307334</v>
      </c>
      <c r="C154" s="7">
        <v>30.613599185550129</v>
      </c>
      <c r="D154" s="7">
        <v>-6.7261442434839314</v>
      </c>
      <c r="E154" s="7">
        <v>-8.490264187271233</v>
      </c>
      <c r="F154" s="7">
        <v>-15.347165103903155</v>
      </c>
      <c r="AA154" s="42">
        <v>42114</v>
      </c>
      <c r="AB154" s="37">
        <f t="shared" si="10"/>
        <v>-16.889356566000842</v>
      </c>
      <c r="AC154" s="37">
        <f t="shared" si="11"/>
        <v>33.551471694215699</v>
      </c>
      <c r="AD154" s="37">
        <f t="shared" si="12"/>
        <v>-2.9952481875570598</v>
      </c>
      <c r="AE154" s="37">
        <f t="shared" si="13"/>
        <v>-9.8867335422277023</v>
      </c>
      <c r="AF154" s="37">
        <f t="shared" si="14"/>
        <v>-15.827762728206755</v>
      </c>
    </row>
    <row r="155" spans="1:32" x14ac:dyDescent="0.25">
      <c r="A155" s="43">
        <v>42144</v>
      </c>
      <c r="B155" s="7">
        <v>-9.4430142439283813</v>
      </c>
      <c r="C155" s="7">
        <v>20.940782631021236</v>
      </c>
      <c r="D155" s="7">
        <v>-7.878139308553803</v>
      </c>
      <c r="E155" s="7">
        <v>-9.3807811124951073</v>
      </c>
      <c r="F155" s="7">
        <v>-11.910679323999632</v>
      </c>
      <c r="AA155" s="42">
        <v>42144</v>
      </c>
      <c r="AB155" s="37">
        <f t="shared" si="10"/>
        <v>-16.889356566000842</v>
      </c>
      <c r="AC155" s="37">
        <f t="shared" si="11"/>
        <v>33.551471694215699</v>
      </c>
      <c r="AD155" s="37">
        <f t="shared" si="12"/>
        <v>-2.9952481875570598</v>
      </c>
      <c r="AE155" s="37">
        <f t="shared" si="13"/>
        <v>-9.8867335422277023</v>
      </c>
      <c r="AF155" s="37">
        <f t="shared" si="14"/>
        <v>-15.827762728206755</v>
      </c>
    </row>
    <row r="156" spans="1:32" x14ac:dyDescent="0.25">
      <c r="A156" s="43">
        <v>42175</v>
      </c>
      <c r="B156" s="7">
        <v>-8.4808212205117712</v>
      </c>
      <c r="C156" s="7">
        <v>24.375706093662181</v>
      </c>
      <c r="D156" s="7">
        <v>-7.6780560051216495</v>
      </c>
      <c r="E156" s="7">
        <v>-11.9</v>
      </c>
      <c r="F156" s="7">
        <v>-13.108645829823899</v>
      </c>
      <c r="AA156" s="42">
        <v>42175</v>
      </c>
      <c r="AB156" s="37">
        <f t="shared" si="10"/>
        <v>-16.889356566000842</v>
      </c>
      <c r="AC156" s="37">
        <f t="shared" si="11"/>
        <v>33.551471694215699</v>
      </c>
      <c r="AD156" s="37">
        <f t="shared" si="12"/>
        <v>-2.9952481875570598</v>
      </c>
      <c r="AE156" s="37">
        <f t="shared" si="13"/>
        <v>-9.8867335422277023</v>
      </c>
      <c r="AF156" s="37">
        <f t="shared" si="14"/>
        <v>-15.827762728206755</v>
      </c>
    </row>
    <row r="157" spans="1:32" x14ac:dyDescent="0.25">
      <c r="A157" s="43">
        <v>42205</v>
      </c>
      <c r="B157" s="7">
        <v>-13.509119401025767</v>
      </c>
      <c r="C157" s="7">
        <v>26.190980346360831</v>
      </c>
      <c r="D157" s="7">
        <v>-4.9503637629034385</v>
      </c>
      <c r="E157" s="7">
        <v>-13.16</v>
      </c>
      <c r="F157" s="7">
        <v>-14.452615877572509</v>
      </c>
      <c r="AA157" s="42">
        <v>42205</v>
      </c>
      <c r="AB157" s="37">
        <f t="shared" si="10"/>
        <v>-16.889356566000842</v>
      </c>
      <c r="AC157" s="37">
        <f t="shared" si="11"/>
        <v>33.551471694215699</v>
      </c>
      <c r="AD157" s="37">
        <f t="shared" si="12"/>
        <v>-2.9952481875570598</v>
      </c>
      <c r="AE157" s="37">
        <f t="shared" si="13"/>
        <v>-9.8867335422277023</v>
      </c>
      <c r="AF157" s="37">
        <f t="shared" si="14"/>
        <v>-15.827762728206755</v>
      </c>
    </row>
    <row r="158" spans="1:32" x14ac:dyDescent="0.25">
      <c r="A158" s="43">
        <v>42236</v>
      </c>
      <c r="B158" s="7">
        <v>-12.413861841824527</v>
      </c>
      <c r="C158" s="7">
        <v>20.153784611195718</v>
      </c>
      <c r="D158" s="7">
        <v>-6.7322481321040364</v>
      </c>
      <c r="E158" s="7">
        <v>-11.221712506414347</v>
      </c>
      <c r="F158" s="7">
        <v>-12.630401772884657</v>
      </c>
      <c r="AA158" s="42">
        <v>42236</v>
      </c>
      <c r="AB158" s="37">
        <f t="shared" si="10"/>
        <v>-16.889356566000842</v>
      </c>
      <c r="AC158" s="37">
        <f t="shared" si="11"/>
        <v>33.551471694215699</v>
      </c>
      <c r="AD158" s="37">
        <f t="shared" si="12"/>
        <v>-2.9952481875570598</v>
      </c>
      <c r="AE158" s="37">
        <f t="shared" si="13"/>
        <v>-9.8867335422277023</v>
      </c>
      <c r="AF158" s="37">
        <f t="shared" si="14"/>
        <v>-15.827762728206755</v>
      </c>
    </row>
    <row r="159" spans="1:32" x14ac:dyDescent="0.25">
      <c r="A159" s="43">
        <v>42267</v>
      </c>
      <c r="B159" s="7">
        <v>-18.493153333456331</v>
      </c>
      <c r="C159" s="7">
        <v>30.780688132553063</v>
      </c>
      <c r="D159" s="7">
        <v>-5.021246910761838</v>
      </c>
      <c r="E159" s="7">
        <v>-12.293024098596216</v>
      </c>
      <c r="F159" s="7">
        <v>-16.814583565295113</v>
      </c>
      <c r="AA159" s="42">
        <v>42267</v>
      </c>
      <c r="AB159" s="37">
        <f t="shared" si="10"/>
        <v>-16.889356566000842</v>
      </c>
      <c r="AC159" s="37">
        <f t="shared" si="11"/>
        <v>33.551471694215699</v>
      </c>
      <c r="AD159" s="37">
        <f t="shared" si="12"/>
        <v>-2.9952481875570598</v>
      </c>
      <c r="AE159" s="37">
        <f t="shared" si="13"/>
        <v>-9.8867335422277023</v>
      </c>
      <c r="AF159" s="37">
        <f t="shared" si="14"/>
        <v>-15.827762728206755</v>
      </c>
    </row>
    <row r="160" spans="1:32" x14ac:dyDescent="0.25">
      <c r="A160" s="43">
        <v>42297</v>
      </c>
      <c r="B160" s="7">
        <v>-15.086256532043441</v>
      </c>
      <c r="C160" s="7">
        <v>24.922838813310879</v>
      </c>
      <c r="D160" s="7">
        <v>-5.0144733721080739</v>
      </c>
      <c r="E160" s="7">
        <v>-11.045377903838153</v>
      </c>
      <c r="F160" s="7">
        <v>-14.017236655325135</v>
      </c>
      <c r="AA160" s="42">
        <v>42297</v>
      </c>
      <c r="AB160" s="37">
        <f t="shared" si="10"/>
        <v>-16.889356566000842</v>
      </c>
      <c r="AC160" s="37">
        <f t="shared" si="11"/>
        <v>33.551471694215699</v>
      </c>
      <c r="AD160" s="37">
        <f t="shared" si="12"/>
        <v>-2.9952481875570598</v>
      </c>
      <c r="AE160" s="37">
        <f t="shared" si="13"/>
        <v>-9.8867335422277023</v>
      </c>
      <c r="AF160" s="37">
        <f t="shared" si="14"/>
        <v>-15.827762728206755</v>
      </c>
    </row>
    <row r="161" spans="1:32" x14ac:dyDescent="0.25">
      <c r="A161" s="43">
        <v>42328</v>
      </c>
      <c r="B161" s="7">
        <v>-9.8798927062734183</v>
      </c>
      <c r="C161" s="7">
        <v>17.583683590013472</v>
      </c>
      <c r="D161" s="7">
        <v>-3.4734500610784735</v>
      </c>
      <c r="E161" s="7">
        <v>-8.7364109084921608</v>
      </c>
      <c r="F161" s="7">
        <v>-9.9183593164643806</v>
      </c>
      <c r="AA161" s="42">
        <v>42328</v>
      </c>
      <c r="AB161" s="37">
        <f t="shared" si="10"/>
        <v>-16.889356566000842</v>
      </c>
      <c r="AC161" s="37">
        <f t="shared" si="11"/>
        <v>33.551471694215699</v>
      </c>
      <c r="AD161" s="37">
        <f t="shared" si="12"/>
        <v>-2.9952481875570598</v>
      </c>
      <c r="AE161" s="37">
        <f t="shared" si="13"/>
        <v>-9.8867335422277023</v>
      </c>
      <c r="AF161" s="37">
        <f t="shared" si="14"/>
        <v>-15.827762728206755</v>
      </c>
    </row>
    <row r="162" spans="1:32" x14ac:dyDescent="0.25">
      <c r="A162" s="43">
        <v>42358</v>
      </c>
      <c r="B162" s="7">
        <v>-9.2748991256036835</v>
      </c>
      <c r="C162" s="7">
        <v>18.768657116799137</v>
      </c>
      <c r="D162" s="7">
        <v>-5.0626796777379299</v>
      </c>
      <c r="E162" s="7">
        <v>-6.7259885450526191</v>
      </c>
      <c r="F162" s="7">
        <v>-9.9580561162983443</v>
      </c>
      <c r="AA162" s="42">
        <v>42358</v>
      </c>
      <c r="AB162" s="37">
        <f t="shared" si="10"/>
        <v>-16.889356566000842</v>
      </c>
      <c r="AC162" s="37">
        <f t="shared" si="11"/>
        <v>33.551471694215699</v>
      </c>
      <c r="AD162" s="37">
        <f t="shared" si="12"/>
        <v>-2.9952481875570598</v>
      </c>
      <c r="AE162" s="37">
        <f t="shared" si="13"/>
        <v>-9.8867335422277023</v>
      </c>
      <c r="AF162" s="37">
        <f t="shared" si="14"/>
        <v>-15.827762728206755</v>
      </c>
    </row>
    <row r="163" spans="1:32" x14ac:dyDescent="0.25">
      <c r="A163" s="43">
        <v>42389</v>
      </c>
      <c r="B163" s="7">
        <v>-9.8905873870398189</v>
      </c>
      <c r="C163" s="7">
        <v>16.888747614330207</v>
      </c>
      <c r="D163" s="7">
        <v>-4.2529435428976328</v>
      </c>
      <c r="E163" s="7">
        <v>-8.6696473022506098</v>
      </c>
      <c r="F163" s="7">
        <v>-9.9254814616295661</v>
      </c>
      <c r="AA163" s="42">
        <v>42389</v>
      </c>
      <c r="AB163" s="37">
        <f t="shared" si="10"/>
        <v>-16.889356566000842</v>
      </c>
      <c r="AC163" s="37">
        <f t="shared" si="11"/>
        <v>33.551471694215699</v>
      </c>
      <c r="AD163" s="37">
        <f t="shared" si="12"/>
        <v>-2.9952481875570598</v>
      </c>
      <c r="AE163" s="37">
        <f t="shared" si="13"/>
        <v>-9.8867335422277023</v>
      </c>
      <c r="AF163" s="37">
        <f t="shared" si="14"/>
        <v>-15.827762728206755</v>
      </c>
    </row>
    <row r="164" spans="1:32" x14ac:dyDescent="0.25">
      <c r="A164" s="43">
        <v>42420</v>
      </c>
      <c r="B164" s="7">
        <v>-13.191195993885314</v>
      </c>
      <c r="C164" s="7">
        <v>15.668581092543331</v>
      </c>
      <c r="D164" s="7">
        <v>-4.197828956379456</v>
      </c>
      <c r="E164" s="7">
        <v>-6.6529873795110372</v>
      </c>
      <c r="F164" s="7">
        <v>-9.9276483555797839</v>
      </c>
      <c r="AA164" s="42">
        <v>42420</v>
      </c>
      <c r="AB164" s="37">
        <f t="shared" si="10"/>
        <v>-16.889356566000842</v>
      </c>
      <c r="AC164" s="37">
        <f t="shared" si="11"/>
        <v>33.551471694215699</v>
      </c>
      <c r="AD164" s="37">
        <f t="shared" si="12"/>
        <v>-2.9952481875570598</v>
      </c>
      <c r="AE164" s="37">
        <f t="shared" si="13"/>
        <v>-9.8867335422277023</v>
      </c>
      <c r="AF164" s="37">
        <f t="shared" si="14"/>
        <v>-15.827762728206755</v>
      </c>
    </row>
    <row r="165" spans="1:32" x14ac:dyDescent="0.25">
      <c r="A165" s="43">
        <v>42449</v>
      </c>
      <c r="B165" s="7">
        <v>-15.274726070158151</v>
      </c>
      <c r="C165" s="7">
        <v>13.582801802361626</v>
      </c>
      <c r="D165" s="7">
        <v>-4.1404267717005006</v>
      </c>
      <c r="E165" s="7">
        <v>-11.662645594483347</v>
      </c>
      <c r="F165" s="7">
        <v>-11.165150059675906</v>
      </c>
      <c r="AA165" s="42">
        <v>42449</v>
      </c>
      <c r="AB165" s="37">
        <f t="shared" si="10"/>
        <v>-16.889356566000842</v>
      </c>
      <c r="AC165" s="37">
        <f t="shared" si="11"/>
        <v>33.551471694215699</v>
      </c>
      <c r="AD165" s="37">
        <f t="shared" si="12"/>
        <v>-2.9952481875570598</v>
      </c>
      <c r="AE165" s="37">
        <f t="shared" si="13"/>
        <v>-9.8867335422277023</v>
      </c>
      <c r="AF165" s="37">
        <f t="shared" si="14"/>
        <v>-15.827762728206755</v>
      </c>
    </row>
    <row r="166" spans="1:32" x14ac:dyDescent="0.25">
      <c r="A166" s="43">
        <v>42480</v>
      </c>
      <c r="B166" s="7">
        <v>-22.018359329028598</v>
      </c>
      <c r="C166" s="7">
        <v>14.774418380615915</v>
      </c>
      <c r="D166" s="7">
        <v>-7.0541208137515987</v>
      </c>
      <c r="E166" s="7">
        <v>-11.271826306175182</v>
      </c>
      <c r="F166" s="7">
        <v>-13.779681207392823</v>
      </c>
      <c r="AA166" s="42">
        <v>42480</v>
      </c>
      <c r="AB166" s="37">
        <f t="shared" si="10"/>
        <v>-16.889356566000842</v>
      </c>
      <c r="AC166" s="37">
        <f t="shared" si="11"/>
        <v>33.551471694215699</v>
      </c>
      <c r="AD166" s="37">
        <f t="shared" si="12"/>
        <v>-2.9952481875570598</v>
      </c>
      <c r="AE166" s="37">
        <f t="shared" si="13"/>
        <v>-9.8867335422277023</v>
      </c>
      <c r="AF166" s="37">
        <f t="shared" si="14"/>
        <v>-15.827762728206755</v>
      </c>
    </row>
    <row r="167" spans="1:32" x14ac:dyDescent="0.25">
      <c r="A167" s="43">
        <v>42510</v>
      </c>
      <c r="B167" s="7">
        <v>-19.091328348838349</v>
      </c>
      <c r="C167" s="7">
        <v>19.869759219616327</v>
      </c>
      <c r="D167" s="7">
        <v>-5.4002304821822955</v>
      </c>
      <c r="E167" s="7">
        <v>-8.4318416393042064</v>
      </c>
      <c r="F167" s="7">
        <v>-13.198289922485294</v>
      </c>
      <c r="AA167" s="42">
        <v>42510</v>
      </c>
      <c r="AB167" s="37">
        <f t="shared" si="10"/>
        <v>-16.889356566000842</v>
      </c>
      <c r="AC167" s="37">
        <f t="shared" si="11"/>
        <v>33.551471694215699</v>
      </c>
      <c r="AD167" s="37">
        <f t="shared" si="12"/>
        <v>-2.9952481875570598</v>
      </c>
      <c r="AE167" s="37">
        <f t="shared" si="13"/>
        <v>-9.8867335422277023</v>
      </c>
      <c r="AF167" s="37">
        <f t="shared" si="14"/>
        <v>-15.827762728206755</v>
      </c>
    </row>
    <row r="168" spans="1:32" x14ac:dyDescent="0.25">
      <c r="A168" s="43">
        <v>42541</v>
      </c>
      <c r="B168" s="7">
        <v>-24.85146002458217</v>
      </c>
      <c r="C168" s="7">
        <v>15.922656810176079</v>
      </c>
      <c r="D168" s="7">
        <v>-3.8672199605951159</v>
      </c>
      <c r="E168" s="7">
        <v>-8.8668047603547802</v>
      </c>
      <c r="F168" s="7">
        <v>-13.377035388927036</v>
      </c>
      <c r="G168" s="3"/>
      <c r="H168" s="3"/>
      <c r="I168" s="3"/>
      <c r="J168" s="3"/>
      <c r="K168" s="3"/>
      <c r="AA168" s="42">
        <v>42541</v>
      </c>
      <c r="AB168" s="37">
        <f t="shared" si="10"/>
        <v>-16.889356566000842</v>
      </c>
      <c r="AC168" s="37">
        <f t="shared" si="11"/>
        <v>33.551471694215699</v>
      </c>
      <c r="AD168" s="37">
        <f t="shared" si="12"/>
        <v>-2.9952481875570598</v>
      </c>
      <c r="AE168" s="37">
        <f t="shared" si="13"/>
        <v>-9.8867335422277023</v>
      </c>
      <c r="AF168" s="37">
        <f t="shared" si="14"/>
        <v>-15.827762728206755</v>
      </c>
    </row>
    <row r="169" spans="1:32" x14ac:dyDescent="0.25">
      <c r="A169" s="43">
        <v>42571</v>
      </c>
      <c r="B169" s="7">
        <v>-15.986583117616293</v>
      </c>
      <c r="C169" s="7">
        <v>18.487665131254019</v>
      </c>
      <c r="D169" s="7">
        <v>-2.3747531832697266</v>
      </c>
      <c r="E169" s="7">
        <v>-11.078324056567656</v>
      </c>
      <c r="F169" s="7">
        <v>-11.981831372176924</v>
      </c>
      <c r="G169" s="3"/>
      <c r="H169" s="3"/>
      <c r="I169" s="3"/>
      <c r="J169" s="3"/>
      <c r="K169" s="3"/>
      <c r="AA169" s="42">
        <v>42571</v>
      </c>
      <c r="AB169" s="37">
        <f t="shared" si="10"/>
        <v>-16.889356566000842</v>
      </c>
      <c r="AC169" s="37">
        <f t="shared" si="11"/>
        <v>33.551471694215699</v>
      </c>
      <c r="AD169" s="37">
        <f t="shared" si="12"/>
        <v>-2.9952481875570598</v>
      </c>
      <c r="AE169" s="37">
        <f t="shared" si="13"/>
        <v>-9.8867335422277023</v>
      </c>
      <c r="AF169" s="37">
        <f t="shared" si="14"/>
        <v>-15.827762728206755</v>
      </c>
    </row>
    <row r="170" spans="1:32" x14ac:dyDescent="0.25">
      <c r="A170" s="43">
        <v>42602</v>
      </c>
      <c r="B170" s="7">
        <v>-17.674244044183251</v>
      </c>
      <c r="C170" s="7">
        <v>25.309294179202134</v>
      </c>
      <c r="D170" s="7">
        <v>-4.4789138275988147</v>
      </c>
      <c r="E170" s="7">
        <v>-13.917331128799797</v>
      </c>
      <c r="F170" s="7">
        <v>-15.344945794945998</v>
      </c>
      <c r="G170" s="3"/>
      <c r="H170" s="3"/>
      <c r="I170" s="3"/>
      <c r="J170" s="3"/>
      <c r="K170" s="3"/>
      <c r="AA170" s="42">
        <v>42602</v>
      </c>
      <c r="AB170" s="37">
        <f t="shared" si="10"/>
        <v>-16.889356566000842</v>
      </c>
      <c r="AC170" s="37">
        <f t="shared" si="11"/>
        <v>33.551471694215699</v>
      </c>
      <c r="AD170" s="37">
        <f t="shared" si="12"/>
        <v>-2.9952481875570598</v>
      </c>
      <c r="AE170" s="37">
        <f t="shared" si="13"/>
        <v>-9.8867335422277023</v>
      </c>
      <c r="AF170" s="37">
        <f t="shared" si="14"/>
        <v>-15.827762728206755</v>
      </c>
    </row>
    <row r="171" spans="1:32" x14ac:dyDescent="0.25">
      <c r="A171" s="43">
        <v>42633</v>
      </c>
      <c r="B171" s="7">
        <v>-20.521836043096709</v>
      </c>
      <c r="C171" s="7">
        <v>46.606182826728002</v>
      </c>
      <c r="D171" s="7">
        <v>-3.2089896329737826</v>
      </c>
      <c r="E171" s="7">
        <v>-4.9039086514340431</v>
      </c>
      <c r="F171" s="7">
        <v>-18.810229288558133</v>
      </c>
      <c r="G171" s="3"/>
      <c r="H171" s="3"/>
      <c r="I171" s="3"/>
      <c r="J171" s="3"/>
      <c r="K171" s="3"/>
      <c r="AA171" s="42">
        <v>42633</v>
      </c>
      <c r="AB171" s="37">
        <f t="shared" si="10"/>
        <v>-16.889356566000842</v>
      </c>
      <c r="AC171" s="37">
        <f t="shared" si="11"/>
        <v>33.551471694215699</v>
      </c>
      <c r="AD171" s="37">
        <f t="shared" si="12"/>
        <v>-2.9952481875570598</v>
      </c>
      <c r="AE171" s="37">
        <f t="shared" si="13"/>
        <v>-9.8867335422277023</v>
      </c>
      <c r="AF171" s="37">
        <f t="shared" si="14"/>
        <v>-15.827762728206755</v>
      </c>
    </row>
    <row r="172" spans="1:32" x14ac:dyDescent="0.25">
      <c r="A172" s="43">
        <v>42663</v>
      </c>
      <c r="B172" s="7">
        <v>-27.609955124978431</v>
      </c>
      <c r="C172" s="7">
        <v>51.645106524357857</v>
      </c>
      <c r="D172" s="7">
        <v>-5.9446364709348165</v>
      </c>
      <c r="E172" s="7">
        <v>-2.5501634034300933</v>
      </c>
      <c r="F172" s="7">
        <v>-21.937465380925296</v>
      </c>
      <c r="G172" s="3"/>
      <c r="H172" s="3"/>
      <c r="I172" s="3"/>
      <c r="J172" s="3"/>
      <c r="K172" s="3"/>
      <c r="AA172" s="42">
        <v>42663</v>
      </c>
      <c r="AB172" s="37">
        <f t="shared" si="10"/>
        <v>-16.889356566000842</v>
      </c>
      <c r="AC172" s="37">
        <f t="shared" si="11"/>
        <v>33.551471694215699</v>
      </c>
      <c r="AD172" s="37">
        <f t="shared" si="12"/>
        <v>-2.9952481875570598</v>
      </c>
      <c r="AE172" s="37">
        <f t="shared" si="13"/>
        <v>-9.8867335422277023</v>
      </c>
      <c r="AF172" s="37">
        <f t="shared" si="14"/>
        <v>-15.827762728206755</v>
      </c>
    </row>
    <row r="173" spans="1:32" x14ac:dyDescent="0.25">
      <c r="A173" s="43">
        <v>42694</v>
      </c>
      <c r="B173" s="7">
        <v>-16.825866425997461</v>
      </c>
      <c r="C173" s="7">
        <v>32.670992950455286</v>
      </c>
      <c r="D173" s="7">
        <v>-3.0168616496098841</v>
      </c>
      <c r="E173" s="7">
        <v>-4.0618588289487843</v>
      </c>
      <c r="F173" s="7">
        <v>-14.143894963752855</v>
      </c>
      <c r="G173" s="3"/>
      <c r="H173" s="3"/>
      <c r="I173" s="3"/>
      <c r="J173" s="3"/>
      <c r="K173" s="3"/>
      <c r="AA173" s="42">
        <v>42694</v>
      </c>
      <c r="AB173" s="37">
        <f t="shared" si="10"/>
        <v>-16.889356566000842</v>
      </c>
      <c r="AC173" s="37">
        <f t="shared" si="11"/>
        <v>33.551471694215699</v>
      </c>
      <c r="AD173" s="37">
        <f t="shared" si="12"/>
        <v>-2.9952481875570598</v>
      </c>
      <c r="AE173" s="37">
        <f t="shared" si="13"/>
        <v>-9.8867335422277023</v>
      </c>
      <c r="AF173" s="37">
        <f t="shared" si="14"/>
        <v>-15.827762728206755</v>
      </c>
    </row>
    <row r="174" spans="1:32" x14ac:dyDescent="0.25">
      <c r="A174" s="43">
        <v>42724</v>
      </c>
      <c r="B174" s="7">
        <v>-22.38116628378328</v>
      </c>
      <c r="C174" s="7">
        <v>27.610989459521758</v>
      </c>
      <c r="D174" s="7">
        <v>-5.5342008097563742</v>
      </c>
      <c r="E174" s="7">
        <v>-11.010867518463883</v>
      </c>
      <c r="F174" s="7">
        <v>-16.634306017881322</v>
      </c>
      <c r="G174" s="3"/>
      <c r="H174" s="3"/>
      <c r="I174" s="3"/>
      <c r="J174" s="3"/>
      <c r="K174" s="3"/>
      <c r="AA174" s="42">
        <v>42724</v>
      </c>
      <c r="AB174" s="37">
        <f t="shared" si="10"/>
        <v>-16.889356566000842</v>
      </c>
      <c r="AC174" s="37">
        <f t="shared" si="11"/>
        <v>33.551471694215699</v>
      </c>
      <c r="AD174" s="37">
        <f t="shared" si="12"/>
        <v>-2.9952481875570598</v>
      </c>
      <c r="AE174" s="37">
        <f t="shared" si="13"/>
        <v>-9.8867335422277023</v>
      </c>
      <c r="AF174" s="37">
        <f t="shared" si="14"/>
        <v>-15.827762728206755</v>
      </c>
    </row>
    <row r="175" spans="1:32" x14ac:dyDescent="0.25">
      <c r="A175" s="43">
        <v>42755</v>
      </c>
      <c r="B175" s="7">
        <v>-16.052938173135875</v>
      </c>
      <c r="C175" s="7">
        <v>21.889331855016138</v>
      </c>
      <c r="D175" s="7">
        <v>-4.9322916040021232</v>
      </c>
      <c r="E175" s="7">
        <v>-9.1772752307141943</v>
      </c>
      <c r="F175" s="7">
        <v>-13.012959215717082</v>
      </c>
      <c r="G175" s="3"/>
      <c r="H175" s="3"/>
      <c r="I175" s="3"/>
      <c r="J175" s="3"/>
      <c r="K175" s="3"/>
      <c r="AA175" s="42">
        <v>42755</v>
      </c>
      <c r="AB175" s="37">
        <f t="shared" si="10"/>
        <v>-16.889356566000842</v>
      </c>
      <c r="AC175" s="37">
        <f t="shared" si="11"/>
        <v>33.551471694215699</v>
      </c>
      <c r="AD175" s="37">
        <f t="shared" si="12"/>
        <v>-2.9952481875570598</v>
      </c>
      <c r="AE175" s="37">
        <f t="shared" si="13"/>
        <v>-9.8867335422277023</v>
      </c>
      <c r="AF175" s="37">
        <f t="shared" si="14"/>
        <v>-15.827762728206755</v>
      </c>
    </row>
    <row r="176" spans="1:32" x14ac:dyDescent="0.25">
      <c r="A176" s="43">
        <v>42786</v>
      </c>
      <c r="B176" s="7">
        <v>-15.728499732859026</v>
      </c>
      <c r="C176" s="7">
        <v>29.336261501249385</v>
      </c>
      <c r="D176" s="7">
        <v>-2.1785280127985431</v>
      </c>
      <c r="E176" s="7">
        <v>-3.3067477271094923</v>
      </c>
      <c r="F176" s="7">
        <v>-12.637509243504113</v>
      </c>
      <c r="G176" s="3"/>
      <c r="H176" s="3"/>
      <c r="I176" s="3"/>
      <c r="J176" s="3"/>
      <c r="K176" s="3"/>
      <c r="AA176" s="42">
        <v>42786</v>
      </c>
      <c r="AB176" s="37">
        <f t="shared" si="10"/>
        <v>-16.889356566000842</v>
      </c>
      <c r="AC176" s="37">
        <f t="shared" si="11"/>
        <v>33.551471694215699</v>
      </c>
      <c r="AD176" s="37">
        <f t="shared" si="12"/>
        <v>-2.9952481875570598</v>
      </c>
      <c r="AE176" s="37">
        <f t="shared" si="13"/>
        <v>-9.8867335422277023</v>
      </c>
      <c r="AF176" s="37">
        <f t="shared" si="14"/>
        <v>-15.827762728206755</v>
      </c>
    </row>
    <row r="177" spans="1:32" x14ac:dyDescent="0.25">
      <c r="A177" s="43">
        <v>42814</v>
      </c>
      <c r="B177" s="7">
        <v>-13.787251731012171</v>
      </c>
      <c r="C177" s="7">
        <v>20.161763636892982</v>
      </c>
      <c r="D177" s="7">
        <v>-0.85214653465504431</v>
      </c>
      <c r="E177" s="7">
        <v>0.90463480570636434</v>
      </c>
      <c r="F177" s="7">
        <v>-8.4741317742134576</v>
      </c>
      <c r="G177" s="3"/>
      <c r="H177" s="3"/>
      <c r="I177" s="3"/>
      <c r="J177" s="3"/>
      <c r="K177" s="3"/>
      <c r="AA177" s="42">
        <v>42814</v>
      </c>
      <c r="AB177" s="37">
        <f t="shared" si="10"/>
        <v>-16.889356566000842</v>
      </c>
      <c r="AC177" s="37">
        <f t="shared" si="11"/>
        <v>33.551471694215699</v>
      </c>
      <c r="AD177" s="37">
        <f t="shared" si="12"/>
        <v>-2.9952481875570598</v>
      </c>
      <c r="AE177" s="37">
        <f t="shared" si="13"/>
        <v>-9.8867335422277023</v>
      </c>
      <c r="AF177" s="37">
        <f t="shared" si="14"/>
        <v>-15.827762728206755</v>
      </c>
    </row>
    <row r="178" spans="1:32" x14ac:dyDescent="0.25">
      <c r="A178" s="43">
        <v>42845</v>
      </c>
      <c r="B178" s="7">
        <v>-11.514872764097886</v>
      </c>
      <c r="C178" s="7">
        <v>15.538777006074392</v>
      </c>
      <c r="D178" s="7">
        <v>-2.4187940096121272</v>
      </c>
      <c r="E178" s="7">
        <v>-3.3173075965125056</v>
      </c>
      <c r="F178" s="7">
        <v>-8.1974378440742282</v>
      </c>
      <c r="G178" s="3"/>
      <c r="H178" s="3"/>
      <c r="I178" s="3"/>
      <c r="J178" s="3"/>
      <c r="K178" s="3"/>
      <c r="AA178" s="42">
        <v>42845</v>
      </c>
      <c r="AB178" s="37">
        <f t="shared" si="10"/>
        <v>-16.889356566000842</v>
      </c>
      <c r="AC178" s="37">
        <f t="shared" si="11"/>
        <v>33.551471694215699</v>
      </c>
      <c r="AD178" s="37">
        <f t="shared" si="12"/>
        <v>-2.9952481875570598</v>
      </c>
      <c r="AE178" s="37">
        <f t="shared" si="13"/>
        <v>-9.8867335422277023</v>
      </c>
      <c r="AF178" s="37">
        <f t="shared" si="14"/>
        <v>-15.827762728206755</v>
      </c>
    </row>
    <row r="179" spans="1:32" x14ac:dyDescent="0.25">
      <c r="A179" s="43">
        <v>42875</v>
      </c>
      <c r="B179" s="7">
        <v>-9.3728211306349358</v>
      </c>
      <c r="C179" s="7">
        <v>21.832542433990881</v>
      </c>
      <c r="D179" s="7">
        <v>-4.188247813837128</v>
      </c>
      <c r="E179" s="7">
        <v>-7.8401074917393121</v>
      </c>
      <c r="F179" s="7">
        <v>-10.808429717550563</v>
      </c>
      <c r="G179" s="3"/>
      <c r="H179" s="3"/>
      <c r="I179" s="3"/>
      <c r="J179" s="3"/>
      <c r="K179" s="3"/>
      <c r="AA179" s="42">
        <v>42875</v>
      </c>
      <c r="AB179" s="37">
        <f t="shared" si="10"/>
        <v>-16.889356566000842</v>
      </c>
      <c r="AC179" s="37">
        <f t="shared" si="11"/>
        <v>33.551471694215699</v>
      </c>
      <c r="AD179" s="37">
        <f t="shared" si="12"/>
        <v>-2.9952481875570598</v>
      </c>
      <c r="AE179" s="37">
        <f t="shared" si="13"/>
        <v>-9.8867335422277023</v>
      </c>
      <c r="AF179" s="37">
        <f t="shared" si="14"/>
        <v>-15.827762728206755</v>
      </c>
    </row>
    <row r="180" spans="1:32" x14ac:dyDescent="0.25">
      <c r="A180" s="43">
        <v>42906</v>
      </c>
      <c r="B180" s="7">
        <v>-9.4967551643843748</v>
      </c>
      <c r="C180" s="7">
        <v>19.177439023815261</v>
      </c>
      <c r="D180" s="7">
        <v>-4.2487709163792369</v>
      </c>
      <c r="E180" s="7">
        <v>-6.5321625480567738</v>
      </c>
      <c r="F180" s="7">
        <v>-9.8637819131589115</v>
      </c>
      <c r="G180" s="3"/>
      <c r="H180" s="3"/>
      <c r="I180" s="3"/>
      <c r="J180" s="3"/>
      <c r="K180" s="3"/>
      <c r="AA180" s="42">
        <v>42906</v>
      </c>
      <c r="AB180" s="37">
        <f t="shared" si="10"/>
        <v>-16.889356566000842</v>
      </c>
      <c r="AC180" s="37">
        <f t="shared" si="11"/>
        <v>33.551471694215699</v>
      </c>
      <c r="AD180" s="37">
        <f t="shared" si="12"/>
        <v>-2.9952481875570598</v>
      </c>
      <c r="AE180" s="37">
        <f t="shared" si="13"/>
        <v>-9.8867335422277023</v>
      </c>
      <c r="AF180" s="37">
        <f t="shared" si="14"/>
        <v>-15.827762728206755</v>
      </c>
    </row>
    <row r="181" spans="1:32" x14ac:dyDescent="0.25">
      <c r="A181" s="43">
        <v>42936</v>
      </c>
      <c r="B181" s="7">
        <v>-9.253128084261693</v>
      </c>
      <c r="C181" s="7">
        <v>18.899768686282943</v>
      </c>
      <c r="D181" s="7">
        <v>-1.8912472073099631</v>
      </c>
      <c r="E181" s="7">
        <v>-6.5381025154046419</v>
      </c>
      <c r="F181" s="7">
        <v>-9.1455616233148103</v>
      </c>
      <c r="G181" s="3"/>
      <c r="H181" s="3"/>
      <c r="I181" s="3"/>
      <c r="J181" s="3"/>
      <c r="K181" s="3"/>
      <c r="AA181" s="42">
        <v>42936</v>
      </c>
      <c r="AB181" s="37">
        <f t="shared" si="10"/>
        <v>-16.889356566000842</v>
      </c>
      <c r="AC181" s="37">
        <f t="shared" si="11"/>
        <v>33.551471694215699</v>
      </c>
      <c r="AD181" s="37">
        <f t="shared" si="12"/>
        <v>-2.9952481875570598</v>
      </c>
      <c r="AE181" s="37">
        <f t="shared" si="13"/>
        <v>-9.8867335422277023</v>
      </c>
      <c r="AF181" s="37">
        <f t="shared" si="14"/>
        <v>-15.827762728206755</v>
      </c>
    </row>
    <row r="182" spans="1:32" x14ac:dyDescent="0.25">
      <c r="A182" s="43">
        <v>42967</v>
      </c>
      <c r="B182" s="7">
        <v>-7.7478779898776766</v>
      </c>
      <c r="C182" s="7">
        <v>13.306691285750327</v>
      </c>
      <c r="D182" s="7">
        <v>-3.8913835464172664</v>
      </c>
      <c r="E182" s="7">
        <v>-6.1976562796171653</v>
      </c>
      <c r="F182" s="7">
        <v>-7.7859022754156086</v>
      </c>
      <c r="G182" s="3"/>
      <c r="H182" s="3"/>
      <c r="I182" s="3"/>
      <c r="J182" s="3"/>
      <c r="K182" s="3"/>
      <c r="AA182" s="42">
        <v>42967</v>
      </c>
      <c r="AB182" s="37">
        <f t="shared" si="10"/>
        <v>-16.889356566000842</v>
      </c>
      <c r="AC182" s="37">
        <f t="shared" si="11"/>
        <v>33.551471694215699</v>
      </c>
      <c r="AD182" s="37">
        <f t="shared" si="12"/>
        <v>-2.9952481875570598</v>
      </c>
      <c r="AE182" s="37">
        <f t="shared" si="13"/>
        <v>-9.8867335422277023</v>
      </c>
      <c r="AF182" s="37">
        <f t="shared" si="14"/>
        <v>-15.827762728206755</v>
      </c>
    </row>
    <row r="183" spans="1:32" x14ac:dyDescent="0.25">
      <c r="A183" s="43">
        <v>42998</v>
      </c>
      <c r="B183" s="7">
        <v>-3.8785361987124585</v>
      </c>
      <c r="C183" s="7">
        <v>2.4094567032760286</v>
      </c>
      <c r="D183" s="7">
        <v>-1.1409442217614711</v>
      </c>
      <c r="E183" s="7">
        <v>-8.6736906838229721</v>
      </c>
      <c r="F183" s="7">
        <v>-4.0256569518932324</v>
      </c>
      <c r="G183" s="3"/>
      <c r="H183" s="3"/>
      <c r="I183" s="3"/>
      <c r="J183" s="3"/>
      <c r="K183" s="3"/>
      <c r="AA183" s="42">
        <v>42998</v>
      </c>
      <c r="AB183" s="37">
        <f t="shared" si="10"/>
        <v>-16.889356566000842</v>
      </c>
      <c r="AC183" s="37">
        <f t="shared" si="11"/>
        <v>33.551471694215699</v>
      </c>
      <c r="AD183" s="37">
        <f t="shared" si="12"/>
        <v>-2.9952481875570598</v>
      </c>
      <c r="AE183" s="37">
        <f t="shared" si="13"/>
        <v>-9.8867335422277023</v>
      </c>
      <c r="AF183" s="37">
        <f t="shared" si="14"/>
        <v>-15.827762728206755</v>
      </c>
    </row>
    <row r="184" spans="1:32" x14ac:dyDescent="0.25">
      <c r="A184" s="43">
        <v>43028</v>
      </c>
      <c r="B184" s="7">
        <v>-3.0849891706729351</v>
      </c>
      <c r="C184" s="7">
        <v>2.2965118441481822</v>
      </c>
      <c r="D184" s="7">
        <v>-1.0864884622395694</v>
      </c>
      <c r="E184" s="7">
        <v>1.9237459012018112</v>
      </c>
      <c r="F184" s="7">
        <v>-1.1360608939647188</v>
      </c>
      <c r="G184" s="3"/>
      <c r="H184" s="3"/>
      <c r="I184" s="3"/>
      <c r="J184" s="3"/>
      <c r="K184" s="3"/>
      <c r="AA184" s="42">
        <v>43028</v>
      </c>
      <c r="AB184" s="37">
        <f t="shared" si="10"/>
        <v>-16.889356566000842</v>
      </c>
      <c r="AC184" s="37">
        <f t="shared" si="11"/>
        <v>33.551471694215699</v>
      </c>
      <c r="AD184" s="37">
        <f t="shared" si="12"/>
        <v>-2.9952481875570598</v>
      </c>
      <c r="AE184" s="37">
        <f t="shared" si="13"/>
        <v>-9.8867335422277023</v>
      </c>
      <c r="AF184" s="37">
        <f t="shared" si="14"/>
        <v>-15.827762728206755</v>
      </c>
    </row>
    <row r="185" spans="1:32" x14ac:dyDescent="0.25">
      <c r="A185" s="43">
        <v>43059</v>
      </c>
      <c r="B185" s="7">
        <v>-3.8462953109001381</v>
      </c>
      <c r="C185" s="7">
        <v>2.981578991319962</v>
      </c>
      <c r="D185" s="7">
        <v>-2.1985276764192943</v>
      </c>
      <c r="E185" s="7">
        <v>-8.6690801450854451</v>
      </c>
      <c r="F185" s="7">
        <v>-4.4238705309312101</v>
      </c>
      <c r="G185" s="3"/>
      <c r="H185" s="3"/>
      <c r="I185" s="3"/>
      <c r="J185" s="3"/>
      <c r="K185" s="3"/>
      <c r="AA185" s="42">
        <v>43059</v>
      </c>
      <c r="AB185" s="37">
        <f t="shared" si="10"/>
        <v>-16.889356566000842</v>
      </c>
      <c r="AC185" s="37">
        <f t="shared" si="11"/>
        <v>33.551471694215699</v>
      </c>
      <c r="AD185" s="37">
        <f t="shared" si="12"/>
        <v>-2.9952481875570598</v>
      </c>
      <c r="AE185" s="37">
        <f t="shared" si="13"/>
        <v>-9.8867335422277023</v>
      </c>
      <c r="AF185" s="37">
        <f t="shared" si="14"/>
        <v>-15.827762728206755</v>
      </c>
    </row>
    <row r="186" spans="1:32" x14ac:dyDescent="0.25">
      <c r="A186" s="43">
        <v>43089</v>
      </c>
      <c r="B186" s="7">
        <v>-5.1137015918522337</v>
      </c>
      <c r="C186" s="7">
        <v>5.2422135448278944</v>
      </c>
      <c r="D186" s="7">
        <v>-1.7937842218283557</v>
      </c>
      <c r="E186" s="7">
        <v>-1.6196278724408466</v>
      </c>
      <c r="F186" s="7">
        <v>-3.4423318077373324</v>
      </c>
      <c r="G186" s="3"/>
      <c r="H186" s="3"/>
      <c r="I186" s="3"/>
      <c r="J186" s="3"/>
      <c r="K186" s="3"/>
      <c r="AA186" s="42">
        <v>43089</v>
      </c>
      <c r="AB186" s="37">
        <f t="shared" si="10"/>
        <v>-16.889356566000842</v>
      </c>
      <c r="AC186" s="37">
        <f t="shared" si="11"/>
        <v>33.551471694215699</v>
      </c>
      <c r="AD186" s="37">
        <f t="shared" si="12"/>
        <v>-2.9952481875570598</v>
      </c>
      <c r="AE186" s="37">
        <f t="shared" si="13"/>
        <v>-9.8867335422277023</v>
      </c>
      <c r="AF186" s="37">
        <f t="shared" si="14"/>
        <v>-15.827762728206755</v>
      </c>
    </row>
    <row r="187" spans="1:32" x14ac:dyDescent="0.25">
      <c r="A187" s="43">
        <v>43120</v>
      </c>
      <c r="B187" s="7">
        <v>-6.6731858179124464</v>
      </c>
      <c r="C187" s="7">
        <v>5.5502805563621243</v>
      </c>
      <c r="D187" s="7">
        <v>-2.803997229448342</v>
      </c>
      <c r="E187" s="7">
        <v>-8.9990871696146559</v>
      </c>
      <c r="F187" s="7">
        <v>-6.0066376933343921</v>
      </c>
      <c r="G187" s="3"/>
      <c r="H187" s="3"/>
      <c r="I187" s="3"/>
      <c r="J187" s="3"/>
      <c r="K187" s="3"/>
      <c r="AA187" s="42">
        <v>43120</v>
      </c>
      <c r="AB187" s="37">
        <f t="shared" si="10"/>
        <v>-16.889356566000842</v>
      </c>
      <c r="AC187" s="37">
        <f t="shared" si="11"/>
        <v>33.551471694215699</v>
      </c>
      <c r="AD187" s="37">
        <f t="shared" si="12"/>
        <v>-2.9952481875570598</v>
      </c>
      <c r="AE187" s="37">
        <f t="shared" si="13"/>
        <v>-9.8867335422277023</v>
      </c>
      <c r="AF187" s="37">
        <f t="shared" si="14"/>
        <v>-15.827762728206755</v>
      </c>
    </row>
    <row r="188" spans="1:32" x14ac:dyDescent="0.25">
      <c r="A188" s="43">
        <v>43151</v>
      </c>
      <c r="B188" s="7">
        <v>-3.4738829764444006</v>
      </c>
      <c r="C188" s="7">
        <v>10.137039751246222</v>
      </c>
      <c r="D188" s="7">
        <v>-2.3569552744708737</v>
      </c>
      <c r="E188" s="7">
        <v>-7.1212870003050348</v>
      </c>
      <c r="F188" s="7">
        <v>-5.7722912506166324</v>
      </c>
      <c r="G188" s="3"/>
      <c r="H188" s="3"/>
      <c r="I188" s="3"/>
      <c r="J188" s="3"/>
      <c r="K188" s="3"/>
      <c r="AA188" s="42">
        <v>43151</v>
      </c>
      <c r="AB188" s="37">
        <f t="shared" si="10"/>
        <v>-16.889356566000842</v>
      </c>
      <c r="AC188" s="37">
        <f t="shared" si="11"/>
        <v>33.551471694215699</v>
      </c>
      <c r="AD188" s="37">
        <f t="shared" si="12"/>
        <v>-2.9952481875570598</v>
      </c>
      <c r="AE188" s="37">
        <f t="shared" si="13"/>
        <v>-9.8867335422277023</v>
      </c>
      <c r="AF188" s="37">
        <f t="shared" si="14"/>
        <v>-15.827762728206755</v>
      </c>
    </row>
    <row r="189" spans="1:32" x14ac:dyDescent="0.25">
      <c r="A189" s="43">
        <v>43179</v>
      </c>
      <c r="B189" s="7">
        <v>-2.0148165038885937</v>
      </c>
      <c r="C189" s="7">
        <v>4.6706160847848102</v>
      </c>
      <c r="D189" s="7">
        <v>-0.78849520058793954</v>
      </c>
      <c r="E189" s="7">
        <v>-2.4912172768246297</v>
      </c>
      <c r="F189" s="7">
        <v>-2.4912862665214934</v>
      </c>
      <c r="G189" s="3"/>
      <c r="H189" s="3"/>
      <c r="I189" s="3"/>
      <c r="J189" s="3"/>
      <c r="K189" s="3"/>
      <c r="AA189" s="42">
        <v>43179</v>
      </c>
      <c r="AB189" s="37">
        <f t="shared" si="10"/>
        <v>-16.889356566000842</v>
      </c>
      <c r="AC189" s="37">
        <f t="shared" si="11"/>
        <v>33.551471694215699</v>
      </c>
      <c r="AD189" s="37">
        <f t="shared" si="12"/>
        <v>-2.9952481875570598</v>
      </c>
      <c r="AE189" s="37">
        <f t="shared" si="13"/>
        <v>-9.8867335422277023</v>
      </c>
      <c r="AF189" s="37">
        <f t="shared" si="14"/>
        <v>-15.827762728206755</v>
      </c>
    </row>
    <row r="190" spans="1:32" x14ac:dyDescent="0.25">
      <c r="A190" s="43">
        <v>43210</v>
      </c>
      <c r="B190" s="7">
        <v>-6.6088711437118226</v>
      </c>
      <c r="C190" s="7">
        <v>4.6156638569782631</v>
      </c>
      <c r="D190" s="7">
        <v>0.39808305138232575</v>
      </c>
      <c r="E190" s="7">
        <v>-4.6011114259166712</v>
      </c>
      <c r="F190" s="7">
        <v>-3.8568908438061076</v>
      </c>
      <c r="G190" s="3"/>
      <c r="H190" s="3"/>
      <c r="I190" s="3"/>
      <c r="J190" s="3"/>
      <c r="K190" s="3"/>
      <c r="AA190" s="42">
        <v>43210</v>
      </c>
      <c r="AB190" s="37">
        <f t="shared" si="10"/>
        <v>-16.889356566000842</v>
      </c>
      <c r="AC190" s="37">
        <f t="shared" si="11"/>
        <v>33.551471694215699</v>
      </c>
      <c r="AD190" s="37">
        <f t="shared" si="12"/>
        <v>-2.9952481875570598</v>
      </c>
      <c r="AE190" s="37">
        <f t="shared" si="13"/>
        <v>-9.8867335422277023</v>
      </c>
      <c r="AF190" s="37">
        <f t="shared" si="14"/>
        <v>-15.827762728206755</v>
      </c>
    </row>
    <row r="191" spans="1:32" x14ac:dyDescent="0.25">
      <c r="A191" s="43">
        <v>43240</v>
      </c>
      <c r="B191" s="7">
        <v>-6.0536772592730257</v>
      </c>
      <c r="C191" s="7">
        <v>9.573907560234403</v>
      </c>
      <c r="D191" s="7">
        <v>-1.6230978892759134</v>
      </c>
      <c r="E191" s="7">
        <v>-7.8084055529807035</v>
      </c>
      <c r="F191" s="7">
        <v>-6.2647720654410115</v>
      </c>
      <c r="G191" s="3"/>
      <c r="H191" s="3"/>
      <c r="I191" s="3"/>
      <c r="J191" s="3"/>
      <c r="K191" s="3"/>
      <c r="AA191" s="42">
        <v>43240</v>
      </c>
      <c r="AB191" s="37">
        <f t="shared" si="10"/>
        <v>-16.889356566000842</v>
      </c>
      <c r="AC191" s="37">
        <f t="shared" si="11"/>
        <v>33.551471694215699</v>
      </c>
      <c r="AD191" s="37">
        <f t="shared" si="12"/>
        <v>-2.9952481875570598</v>
      </c>
      <c r="AE191" s="37">
        <f t="shared" si="13"/>
        <v>-9.8867335422277023</v>
      </c>
      <c r="AF191" s="37">
        <f t="shared" si="14"/>
        <v>-15.827762728206755</v>
      </c>
    </row>
    <row r="192" spans="1:32" x14ac:dyDescent="0.25">
      <c r="A192" s="43">
        <v>43271</v>
      </c>
      <c r="B192" s="7">
        <v>-12.830312873390955</v>
      </c>
      <c r="C192" s="7">
        <v>9.0079222474764968</v>
      </c>
      <c r="D192" s="7">
        <v>-4.5463337020215757</v>
      </c>
      <c r="E192" s="7">
        <v>-6.0858523231970461</v>
      </c>
      <c r="F192" s="7">
        <v>-8.1176052865215187</v>
      </c>
      <c r="G192" s="3"/>
      <c r="H192" s="3"/>
      <c r="I192" s="3"/>
      <c r="J192" s="3"/>
      <c r="K192" s="3"/>
      <c r="AA192" s="42">
        <v>43271</v>
      </c>
      <c r="AB192" s="37">
        <f t="shared" si="10"/>
        <v>-16.889356566000842</v>
      </c>
      <c r="AC192" s="37">
        <f t="shared" si="11"/>
        <v>33.551471694215699</v>
      </c>
      <c r="AD192" s="37">
        <f t="shared" si="12"/>
        <v>-2.9952481875570598</v>
      </c>
      <c r="AE192" s="37">
        <f t="shared" si="13"/>
        <v>-9.8867335422277023</v>
      </c>
      <c r="AF192" s="37">
        <f t="shared" si="14"/>
        <v>-15.827762728206755</v>
      </c>
    </row>
    <row r="193" spans="1:32" x14ac:dyDescent="0.25">
      <c r="A193" s="43">
        <v>43301</v>
      </c>
      <c r="B193" s="38">
        <v>-7.275136907745491</v>
      </c>
      <c r="C193" s="39">
        <v>4.710808788743055</v>
      </c>
      <c r="D193" s="39">
        <v>-2.7687866924990443</v>
      </c>
      <c r="E193" s="39">
        <v>-8.6178858163481422</v>
      </c>
      <c r="F193" s="39">
        <v>-5.8431545513339334</v>
      </c>
      <c r="G193" s="3"/>
      <c r="H193" s="3"/>
      <c r="I193" s="3"/>
      <c r="J193" s="3"/>
      <c r="K193" s="3"/>
      <c r="AA193" s="42">
        <v>43301</v>
      </c>
      <c r="AB193" s="37">
        <f t="shared" si="10"/>
        <v>-16.889356566000842</v>
      </c>
      <c r="AC193" s="37">
        <f t="shared" si="11"/>
        <v>33.551471694215699</v>
      </c>
      <c r="AD193" s="37">
        <f t="shared" si="12"/>
        <v>-2.9952481875570598</v>
      </c>
      <c r="AE193" s="37">
        <f t="shared" si="13"/>
        <v>-9.8867335422277023</v>
      </c>
      <c r="AF193" s="37">
        <f t="shared" si="14"/>
        <v>-15.827762728206755</v>
      </c>
    </row>
    <row r="194" spans="1:32" x14ac:dyDescent="0.25">
      <c r="A194" s="43">
        <v>43332</v>
      </c>
      <c r="B194" s="38">
        <v>-15.205869884740396</v>
      </c>
      <c r="C194" s="39">
        <v>13.141067889264136</v>
      </c>
      <c r="D194" s="39">
        <v>-5.3365199986108962</v>
      </c>
      <c r="E194" s="39">
        <v>-5.4696717545128744</v>
      </c>
      <c r="F194" s="39">
        <v>-9.788282381782075</v>
      </c>
      <c r="G194" s="3"/>
      <c r="H194" s="3"/>
      <c r="I194" s="3"/>
      <c r="J194" s="3"/>
      <c r="K194" s="3"/>
      <c r="AA194" s="42">
        <v>43332</v>
      </c>
      <c r="AB194" s="37">
        <f t="shared" si="10"/>
        <v>-16.889356566000842</v>
      </c>
      <c r="AC194" s="37">
        <f t="shared" si="11"/>
        <v>33.551471694215699</v>
      </c>
      <c r="AD194" s="37">
        <f t="shared" si="12"/>
        <v>-2.9952481875570598</v>
      </c>
      <c r="AE194" s="37">
        <f t="shared" si="13"/>
        <v>-9.8867335422277023</v>
      </c>
      <c r="AF194" s="37">
        <f t="shared" si="14"/>
        <v>-15.827762728206755</v>
      </c>
    </row>
    <row r="195" spans="1:32" x14ac:dyDescent="0.25">
      <c r="A195" s="43">
        <v>43363</v>
      </c>
      <c r="B195" s="7">
        <v>-9.8288711596139287</v>
      </c>
      <c r="C195" s="7">
        <v>6.0591373162550575</v>
      </c>
      <c r="D195" s="7">
        <v>-3.1289625583388094</v>
      </c>
      <c r="E195" s="7">
        <v>-4.3956560568291554</v>
      </c>
      <c r="F195" s="7">
        <v>-5.8531567727592382</v>
      </c>
      <c r="G195" s="3"/>
      <c r="H195" s="3"/>
      <c r="I195" s="3"/>
      <c r="J195" s="3"/>
      <c r="K195" s="3"/>
      <c r="M195" s="3"/>
      <c r="AA195" s="42">
        <v>43363</v>
      </c>
      <c r="AB195" s="37">
        <f t="shared" si="10"/>
        <v>-16.889356566000842</v>
      </c>
      <c r="AC195" s="37">
        <f t="shared" si="11"/>
        <v>33.551471694215699</v>
      </c>
      <c r="AD195" s="37">
        <f t="shared" si="12"/>
        <v>-2.9952481875570598</v>
      </c>
      <c r="AE195" s="37">
        <f t="shared" si="13"/>
        <v>-9.8867335422277023</v>
      </c>
      <c r="AF195" s="37">
        <f t="shared" si="14"/>
        <v>-15.827762728206755</v>
      </c>
    </row>
    <row r="196" spans="1:32" x14ac:dyDescent="0.25">
      <c r="A196" s="43">
        <v>43393</v>
      </c>
      <c r="B196" s="7">
        <v>-9.1482646883857068</v>
      </c>
      <c r="C196" s="7">
        <v>1.02491230291536</v>
      </c>
      <c r="D196" s="7">
        <v>-2.0015684095166071</v>
      </c>
      <c r="E196" s="7">
        <v>-0.30832940122022179</v>
      </c>
      <c r="F196" s="7">
        <v>-3.120768700509474</v>
      </c>
      <c r="G196" s="3"/>
      <c r="H196" s="3"/>
      <c r="I196" s="3"/>
      <c r="J196" s="3"/>
      <c r="K196" s="3"/>
      <c r="M196" s="3"/>
      <c r="AA196" s="42">
        <v>43393</v>
      </c>
      <c r="AB196" s="37">
        <f t="shared" si="10"/>
        <v>-16.889356566000842</v>
      </c>
      <c r="AC196" s="37">
        <f t="shared" si="11"/>
        <v>33.551471694215699</v>
      </c>
      <c r="AD196" s="37">
        <f t="shared" si="12"/>
        <v>-2.9952481875570598</v>
      </c>
      <c r="AE196" s="37">
        <f t="shared" si="13"/>
        <v>-9.8867335422277023</v>
      </c>
      <c r="AF196" s="37">
        <f t="shared" si="14"/>
        <v>-15.827762728206755</v>
      </c>
    </row>
    <row r="197" spans="1:32" x14ac:dyDescent="0.25">
      <c r="A197" s="43">
        <v>43424</v>
      </c>
      <c r="B197" s="7">
        <v>-19.75</v>
      </c>
      <c r="C197" s="7">
        <v>8.6191811533821241</v>
      </c>
      <c r="D197" s="7">
        <v>-3.89</v>
      </c>
      <c r="E197" s="7">
        <v>-10.44</v>
      </c>
      <c r="F197" s="7">
        <v>-10.67479528834553</v>
      </c>
      <c r="G197" s="3"/>
      <c r="H197" s="3"/>
      <c r="I197" s="3"/>
      <c r="J197" s="3"/>
      <c r="K197" s="3"/>
      <c r="M197" s="3"/>
      <c r="AA197" s="42">
        <v>43424</v>
      </c>
      <c r="AB197" s="37">
        <f t="shared" si="10"/>
        <v>-16.889356566000842</v>
      </c>
      <c r="AC197" s="37">
        <f t="shared" si="11"/>
        <v>33.551471694215699</v>
      </c>
      <c r="AD197" s="37">
        <f t="shared" si="12"/>
        <v>-2.9952481875570598</v>
      </c>
      <c r="AE197" s="37">
        <f t="shared" si="13"/>
        <v>-9.8867335422277023</v>
      </c>
      <c r="AF197" s="37">
        <f t="shared" si="14"/>
        <v>-15.827762728206755</v>
      </c>
    </row>
    <row r="198" spans="1:32" x14ac:dyDescent="0.25">
      <c r="A198" s="43">
        <v>43454</v>
      </c>
      <c r="B198" s="7">
        <v>-22.333690461261199</v>
      </c>
      <c r="C198" s="7">
        <v>8.1508954318460738</v>
      </c>
      <c r="D198" s="7">
        <v>-5.29</v>
      </c>
      <c r="E198" s="7">
        <v>-18.84</v>
      </c>
      <c r="F198" s="7">
        <v>-13.653646473276819</v>
      </c>
      <c r="G198" s="3"/>
      <c r="H198" s="3"/>
      <c r="I198" s="3"/>
      <c r="J198" s="3"/>
      <c r="K198" s="3"/>
      <c r="M198" s="3"/>
      <c r="AA198" s="42">
        <v>43454</v>
      </c>
      <c r="AB198" s="37">
        <f t="shared" si="10"/>
        <v>-16.889356566000842</v>
      </c>
      <c r="AC198" s="37">
        <f t="shared" si="11"/>
        <v>33.551471694215699</v>
      </c>
      <c r="AD198" s="37">
        <f t="shared" si="12"/>
        <v>-2.9952481875570598</v>
      </c>
      <c r="AE198" s="37">
        <f t="shared" si="13"/>
        <v>-9.8867335422277023</v>
      </c>
      <c r="AF198" s="37">
        <f t="shared" si="14"/>
        <v>-15.827762728206755</v>
      </c>
    </row>
    <row r="199" spans="1:32" x14ac:dyDescent="0.25">
      <c r="A199" s="43">
        <v>43485</v>
      </c>
      <c r="B199" s="7">
        <v>-19.46875580460755</v>
      </c>
      <c r="C199" s="7">
        <v>11.511790016413356</v>
      </c>
      <c r="D199" s="7">
        <v>-2.96</v>
      </c>
      <c r="E199" s="7">
        <v>-14.94</v>
      </c>
      <c r="F199" s="7">
        <v>-12.220136455255226</v>
      </c>
      <c r="G199" s="3"/>
      <c r="H199" s="3"/>
      <c r="I199" s="3"/>
      <c r="J199" s="3"/>
      <c r="K199" s="3"/>
      <c r="M199" s="3"/>
      <c r="AA199" s="42">
        <v>43485</v>
      </c>
      <c r="AB199" s="37">
        <f t="shared" ref="AB199:AB262" si="15">AVERAGE(B$7:B$270)</f>
        <v>-16.889356566000842</v>
      </c>
      <c r="AC199" s="37">
        <f t="shared" ref="AC199:AC262" si="16">AVERAGE(C$7:C$270)</f>
        <v>33.551471694215699</v>
      </c>
      <c r="AD199" s="37">
        <f t="shared" ref="AD199:AD262" si="17">AVERAGE(D$7:D$270)</f>
        <v>-2.9952481875570598</v>
      </c>
      <c r="AE199" s="37">
        <f t="shared" ref="AE199:AE262" si="18">AVERAGE(E$7:E$270)</f>
        <v>-9.8867335422277023</v>
      </c>
      <c r="AF199" s="37">
        <f t="shared" ref="AF199:AF262" si="19">AVERAGE(F$7:F$270)</f>
        <v>-15.827762728206755</v>
      </c>
    </row>
    <row r="200" spans="1:32" x14ac:dyDescent="0.25">
      <c r="A200" s="43">
        <v>43516</v>
      </c>
      <c r="B200" s="7">
        <v>-16.99653235371321</v>
      </c>
      <c r="C200" s="7">
        <v>13.127778970351933</v>
      </c>
      <c r="D200" s="7">
        <v>-3.73</v>
      </c>
      <c r="E200" s="7">
        <v>-24.71</v>
      </c>
      <c r="F200" s="7">
        <v>-14.641077831016286</v>
      </c>
      <c r="G200" s="3"/>
      <c r="H200" s="3"/>
      <c r="I200" s="3"/>
      <c r="J200" s="3"/>
      <c r="K200" s="3"/>
      <c r="M200" s="3"/>
      <c r="AA200" s="42">
        <v>43516</v>
      </c>
      <c r="AB200" s="37">
        <f t="shared" si="15"/>
        <v>-16.889356566000842</v>
      </c>
      <c r="AC200" s="37">
        <f t="shared" si="16"/>
        <v>33.551471694215699</v>
      </c>
      <c r="AD200" s="37">
        <f t="shared" si="17"/>
        <v>-2.9952481875570598</v>
      </c>
      <c r="AE200" s="37">
        <f t="shared" si="18"/>
        <v>-9.8867335422277023</v>
      </c>
      <c r="AF200" s="37">
        <f t="shared" si="19"/>
        <v>-15.827762728206755</v>
      </c>
    </row>
    <row r="201" spans="1:32" x14ac:dyDescent="0.25">
      <c r="A201" s="43">
        <v>43544</v>
      </c>
      <c r="B201" s="7">
        <v>-19.642857242299858</v>
      </c>
      <c r="C201" s="7">
        <v>16.056375885322552</v>
      </c>
      <c r="D201" s="7">
        <v>-3.82</v>
      </c>
      <c r="E201" s="7">
        <v>-15.38</v>
      </c>
      <c r="F201" s="7">
        <v>-13.724808281905602</v>
      </c>
      <c r="G201" s="3"/>
      <c r="H201" s="3"/>
      <c r="I201" s="3"/>
      <c r="J201" s="3"/>
      <c r="K201" s="3"/>
      <c r="M201" s="3"/>
      <c r="AA201" s="42">
        <v>43544</v>
      </c>
      <c r="AB201" s="37">
        <f t="shared" si="15"/>
        <v>-16.889356566000842</v>
      </c>
      <c r="AC201" s="37">
        <f t="shared" si="16"/>
        <v>33.551471694215699</v>
      </c>
      <c r="AD201" s="37">
        <f t="shared" si="17"/>
        <v>-2.9952481875570598</v>
      </c>
      <c r="AE201" s="37">
        <f t="shared" si="18"/>
        <v>-9.8867335422277023</v>
      </c>
      <c r="AF201" s="37">
        <f t="shared" si="19"/>
        <v>-15.827762728206755</v>
      </c>
    </row>
    <row r="202" spans="1:32" x14ac:dyDescent="0.25">
      <c r="A202" s="43">
        <v>43575</v>
      </c>
      <c r="B202" s="7">
        <v>-20.052688909675069</v>
      </c>
      <c r="C202" s="7">
        <v>17.5335030030013</v>
      </c>
      <c r="D202" s="7">
        <v>-3.9543762514647627</v>
      </c>
      <c r="E202" s="7">
        <v>-17.72452421980066</v>
      </c>
      <c r="F202" s="7">
        <v>-14.816273095985448</v>
      </c>
      <c r="G202" s="3"/>
      <c r="H202" s="3"/>
      <c r="I202" s="3"/>
      <c r="J202" s="3"/>
      <c r="K202" s="3"/>
      <c r="M202" s="3"/>
      <c r="AA202" s="42">
        <v>43575</v>
      </c>
      <c r="AB202" s="37">
        <f t="shared" si="15"/>
        <v>-16.889356566000842</v>
      </c>
      <c r="AC202" s="37">
        <f t="shared" si="16"/>
        <v>33.551471694215699</v>
      </c>
      <c r="AD202" s="37">
        <f t="shared" si="17"/>
        <v>-2.9952481875570598</v>
      </c>
      <c r="AE202" s="37">
        <f t="shared" si="18"/>
        <v>-9.8867335422277023</v>
      </c>
      <c r="AF202" s="37">
        <f t="shared" si="19"/>
        <v>-15.827762728206755</v>
      </c>
    </row>
    <row r="203" spans="1:32" x14ac:dyDescent="0.25">
      <c r="A203" s="43">
        <v>43605</v>
      </c>
      <c r="B203" s="7">
        <v>-13.600951296867958</v>
      </c>
      <c r="C203" s="7">
        <v>7.9569507598793017</v>
      </c>
      <c r="D203" s="7">
        <v>-3.74</v>
      </c>
      <c r="E203" s="7">
        <v>-13.39</v>
      </c>
      <c r="F203" s="7">
        <v>-9.6719755141868156</v>
      </c>
      <c r="G203" s="3"/>
      <c r="H203" s="3"/>
      <c r="I203" s="3"/>
      <c r="J203" s="3"/>
      <c r="K203" s="3"/>
      <c r="M203" s="3"/>
      <c r="AA203" s="42">
        <v>43605</v>
      </c>
      <c r="AB203" s="37">
        <f t="shared" si="15"/>
        <v>-16.889356566000842</v>
      </c>
      <c r="AC203" s="37">
        <f t="shared" si="16"/>
        <v>33.551471694215699</v>
      </c>
      <c r="AD203" s="37">
        <f t="shared" si="17"/>
        <v>-2.9952481875570598</v>
      </c>
      <c r="AE203" s="37">
        <f t="shared" si="18"/>
        <v>-9.8867335422277023</v>
      </c>
      <c r="AF203" s="37">
        <f t="shared" si="19"/>
        <v>-15.827762728206755</v>
      </c>
    </row>
    <row r="204" spans="1:32" x14ac:dyDescent="0.25">
      <c r="A204" s="43">
        <v>43636</v>
      </c>
      <c r="B204" s="7">
        <v>-19.968262493054063</v>
      </c>
      <c r="C204" s="7">
        <v>11.739380910954786</v>
      </c>
      <c r="D204" s="7">
        <v>-2.98</v>
      </c>
      <c r="E204" s="7">
        <v>-14.67</v>
      </c>
      <c r="F204" s="7">
        <v>-12.339410851002212</v>
      </c>
      <c r="G204" s="3"/>
      <c r="H204" s="3"/>
      <c r="I204" s="3"/>
      <c r="J204" s="3"/>
      <c r="K204" s="3"/>
      <c r="M204" s="3"/>
      <c r="AA204" s="42">
        <v>43636</v>
      </c>
      <c r="AB204" s="37">
        <f t="shared" si="15"/>
        <v>-16.889356566000842</v>
      </c>
      <c r="AC204" s="37">
        <f t="shared" si="16"/>
        <v>33.551471694215699</v>
      </c>
      <c r="AD204" s="37">
        <f t="shared" si="17"/>
        <v>-2.9952481875570598</v>
      </c>
      <c r="AE204" s="37">
        <f t="shared" si="18"/>
        <v>-9.8867335422277023</v>
      </c>
      <c r="AF204" s="37">
        <f t="shared" si="19"/>
        <v>-15.827762728206755</v>
      </c>
    </row>
    <row r="205" spans="1:32" x14ac:dyDescent="0.25">
      <c r="A205" s="43">
        <v>43666</v>
      </c>
      <c r="B205" s="7">
        <v>-17.879570640580589</v>
      </c>
      <c r="C205" s="7">
        <v>15.367956006697101</v>
      </c>
      <c r="D205" s="7">
        <v>-2.59</v>
      </c>
      <c r="E205" s="7">
        <v>-19.98</v>
      </c>
      <c r="F205" s="7">
        <v>-13.954381661819422</v>
      </c>
      <c r="G205" s="3"/>
      <c r="H205" s="3"/>
      <c r="I205" s="3"/>
      <c r="J205" s="3"/>
      <c r="K205" s="3"/>
      <c r="M205" s="3"/>
      <c r="AA205" s="42">
        <v>43666</v>
      </c>
      <c r="AB205" s="37">
        <f t="shared" si="15"/>
        <v>-16.889356566000842</v>
      </c>
      <c r="AC205" s="37">
        <f t="shared" si="16"/>
        <v>33.551471694215699</v>
      </c>
      <c r="AD205" s="37">
        <f t="shared" si="17"/>
        <v>-2.9952481875570598</v>
      </c>
      <c r="AE205" s="37">
        <f t="shared" si="18"/>
        <v>-9.8867335422277023</v>
      </c>
      <c r="AF205" s="37">
        <f t="shared" si="19"/>
        <v>-15.827762728206755</v>
      </c>
    </row>
    <row r="206" spans="1:32" x14ac:dyDescent="0.25">
      <c r="A206" s="43">
        <v>43697</v>
      </c>
      <c r="B206" s="7">
        <v>-26.430688741115038</v>
      </c>
      <c r="C206" s="7">
        <v>15.595965929250214</v>
      </c>
      <c r="D206" s="7">
        <v>-5.23</v>
      </c>
      <c r="E206" s="7">
        <v>-13.95</v>
      </c>
      <c r="F206" s="7">
        <v>-15.301663667591313</v>
      </c>
      <c r="G206" s="3"/>
      <c r="H206" s="3"/>
      <c r="I206" s="3"/>
      <c r="J206" s="3"/>
      <c r="K206" s="3"/>
      <c r="M206" s="3"/>
      <c r="AA206" s="42">
        <v>43697</v>
      </c>
      <c r="AB206" s="37">
        <f t="shared" si="15"/>
        <v>-16.889356566000842</v>
      </c>
      <c r="AC206" s="37">
        <f t="shared" si="16"/>
        <v>33.551471694215699</v>
      </c>
      <c r="AD206" s="37">
        <f t="shared" si="17"/>
        <v>-2.9952481875570598</v>
      </c>
      <c r="AE206" s="37">
        <f t="shared" si="18"/>
        <v>-9.8867335422277023</v>
      </c>
      <c r="AF206" s="37">
        <f t="shared" si="19"/>
        <v>-15.827762728206755</v>
      </c>
    </row>
    <row r="207" spans="1:32" x14ac:dyDescent="0.25">
      <c r="A207" s="43">
        <v>43728</v>
      </c>
      <c r="B207" s="7">
        <v>-18.782553441838246</v>
      </c>
      <c r="C207" s="7">
        <v>17.01610002049085</v>
      </c>
      <c r="D207" s="7">
        <v>-6.2</v>
      </c>
      <c r="E207" s="7">
        <v>-19.7</v>
      </c>
      <c r="F207" s="7">
        <v>-15.424663365582276</v>
      </c>
      <c r="G207" s="3"/>
      <c r="H207" s="3"/>
      <c r="I207" s="3"/>
      <c r="J207" s="3"/>
      <c r="K207" s="3"/>
      <c r="M207" s="3"/>
      <c r="AA207" s="42">
        <v>43728</v>
      </c>
      <c r="AB207" s="37">
        <f t="shared" si="15"/>
        <v>-16.889356566000842</v>
      </c>
      <c r="AC207" s="37">
        <f t="shared" si="16"/>
        <v>33.551471694215699</v>
      </c>
      <c r="AD207" s="37">
        <f t="shared" si="17"/>
        <v>-2.9952481875570598</v>
      </c>
      <c r="AE207" s="37">
        <f t="shared" si="18"/>
        <v>-9.8867335422277023</v>
      </c>
      <c r="AF207" s="37">
        <f t="shared" si="19"/>
        <v>-15.827762728206755</v>
      </c>
    </row>
    <row r="208" spans="1:32" x14ac:dyDescent="0.25">
      <c r="A208" s="43">
        <v>43758</v>
      </c>
      <c r="B208" s="7">
        <v>-16.181623743184115</v>
      </c>
      <c r="C208" s="7">
        <v>19.579547851119543</v>
      </c>
      <c r="D208" s="7">
        <v>-3.79</v>
      </c>
      <c r="E208" s="7">
        <v>-20.58</v>
      </c>
      <c r="F208" s="7">
        <v>-15.032792898575915</v>
      </c>
      <c r="G208" s="3"/>
      <c r="H208" s="3"/>
      <c r="I208" s="3"/>
      <c r="J208" s="3"/>
      <c r="K208" s="3"/>
      <c r="M208" s="3"/>
      <c r="AA208" s="42">
        <v>43758</v>
      </c>
      <c r="AB208" s="37">
        <f t="shared" si="15"/>
        <v>-16.889356566000842</v>
      </c>
      <c r="AC208" s="37">
        <f t="shared" si="16"/>
        <v>33.551471694215699</v>
      </c>
      <c r="AD208" s="37">
        <f t="shared" si="17"/>
        <v>-2.9952481875570598</v>
      </c>
      <c r="AE208" s="37">
        <f t="shared" si="18"/>
        <v>-9.8867335422277023</v>
      </c>
      <c r="AF208" s="37">
        <f t="shared" si="19"/>
        <v>-15.827762728206755</v>
      </c>
    </row>
    <row r="209" spans="1:32" x14ac:dyDescent="0.25">
      <c r="A209" s="43">
        <v>43789</v>
      </c>
      <c r="B209" s="7">
        <v>-21.46</v>
      </c>
      <c r="C209" s="7">
        <v>10.331280048993833</v>
      </c>
      <c r="D209" s="7">
        <v>-4.1399999999999997</v>
      </c>
      <c r="E209" s="7">
        <v>-17.600000000000001</v>
      </c>
      <c r="F209" s="7">
        <v>-13.382820012248459</v>
      </c>
      <c r="G209" s="3"/>
      <c r="H209" s="3"/>
      <c r="I209" s="3"/>
      <c r="J209" s="3"/>
      <c r="K209" s="3"/>
      <c r="M209" s="3"/>
      <c r="AA209" s="42">
        <v>43789</v>
      </c>
      <c r="AB209" s="37">
        <f t="shared" si="15"/>
        <v>-16.889356566000842</v>
      </c>
      <c r="AC209" s="37">
        <f t="shared" si="16"/>
        <v>33.551471694215699</v>
      </c>
      <c r="AD209" s="37">
        <f t="shared" si="17"/>
        <v>-2.9952481875570598</v>
      </c>
      <c r="AE209" s="37">
        <f t="shared" si="18"/>
        <v>-9.8867335422277023</v>
      </c>
      <c r="AF209" s="37">
        <f t="shared" si="19"/>
        <v>-15.827762728206755</v>
      </c>
    </row>
    <row r="210" spans="1:32" x14ac:dyDescent="0.25">
      <c r="A210" s="43">
        <v>43819</v>
      </c>
      <c r="B210" s="7">
        <v>-19.746400391570827</v>
      </c>
      <c r="C210" s="7">
        <v>12.666463772742549</v>
      </c>
      <c r="D210" s="7">
        <v>-5.31</v>
      </c>
      <c r="E210" s="7">
        <v>-20.07</v>
      </c>
      <c r="F210" s="7">
        <v>-14.448216041078345</v>
      </c>
      <c r="G210" s="3"/>
      <c r="H210" s="3"/>
      <c r="I210" s="3"/>
      <c r="J210" s="3"/>
      <c r="K210" s="3"/>
      <c r="M210" s="3"/>
      <c r="AA210" s="42">
        <v>43819</v>
      </c>
      <c r="AB210" s="37">
        <f t="shared" si="15"/>
        <v>-16.889356566000842</v>
      </c>
      <c r="AC210" s="37">
        <f t="shared" si="16"/>
        <v>33.551471694215699</v>
      </c>
      <c r="AD210" s="37">
        <f t="shared" si="17"/>
        <v>-2.9952481875570598</v>
      </c>
      <c r="AE210" s="37">
        <f t="shared" si="18"/>
        <v>-9.8867335422277023</v>
      </c>
      <c r="AF210" s="37">
        <f t="shared" si="19"/>
        <v>-15.827762728206755</v>
      </c>
    </row>
    <row r="211" spans="1:32" x14ac:dyDescent="0.25">
      <c r="A211" s="43">
        <v>43850</v>
      </c>
      <c r="B211" s="7">
        <v>-21.029134722947937</v>
      </c>
      <c r="C211" s="7">
        <v>16.65207970509238</v>
      </c>
      <c r="D211" s="7">
        <v>-4.0999999999999996</v>
      </c>
      <c r="E211" s="7">
        <v>-10.88</v>
      </c>
      <c r="F211" s="7">
        <v>-13.165303607010081</v>
      </c>
      <c r="G211" s="3"/>
      <c r="H211" s="3"/>
      <c r="I211" s="3"/>
      <c r="J211" s="3"/>
      <c r="K211" s="3"/>
      <c r="M211" s="3"/>
      <c r="AA211" s="42">
        <v>43850</v>
      </c>
      <c r="AB211" s="37">
        <f t="shared" si="15"/>
        <v>-16.889356566000842</v>
      </c>
      <c r="AC211" s="37">
        <f t="shared" si="16"/>
        <v>33.551471694215699</v>
      </c>
      <c r="AD211" s="37">
        <f t="shared" si="17"/>
        <v>-2.9952481875570598</v>
      </c>
      <c r="AE211" s="37">
        <f t="shared" si="18"/>
        <v>-9.8867335422277023</v>
      </c>
      <c r="AF211" s="37">
        <f t="shared" si="19"/>
        <v>-15.827762728206755</v>
      </c>
    </row>
    <row r="212" spans="1:32" x14ac:dyDescent="0.25">
      <c r="A212" s="43">
        <v>43881</v>
      </c>
      <c r="B212" s="7">
        <v>-26.820301198593668</v>
      </c>
      <c r="C212" s="7">
        <v>15.749565496883125</v>
      </c>
      <c r="D212" s="7">
        <v>0.53</v>
      </c>
      <c r="E212" s="7">
        <v>-17.5</v>
      </c>
      <c r="F212" s="7">
        <v>-14.884966673869197</v>
      </c>
      <c r="G212" s="3"/>
      <c r="H212" s="3"/>
      <c r="I212" s="3"/>
      <c r="J212" s="3"/>
      <c r="K212" s="3"/>
      <c r="M212" s="3"/>
      <c r="AA212" s="42">
        <v>43881</v>
      </c>
      <c r="AB212" s="37">
        <f t="shared" si="15"/>
        <v>-16.889356566000842</v>
      </c>
      <c r="AC212" s="37">
        <f t="shared" si="16"/>
        <v>33.551471694215699</v>
      </c>
      <c r="AD212" s="37">
        <f t="shared" si="17"/>
        <v>-2.9952481875570598</v>
      </c>
      <c r="AE212" s="37">
        <f t="shared" si="18"/>
        <v>-9.8867335422277023</v>
      </c>
      <c r="AF212" s="37">
        <f t="shared" si="19"/>
        <v>-15.827762728206755</v>
      </c>
    </row>
    <row r="213" spans="1:32" x14ac:dyDescent="0.25">
      <c r="A213" s="43">
        <v>43910</v>
      </c>
      <c r="B213" s="7">
        <v>-39.462039985304635</v>
      </c>
      <c r="C213" s="7">
        <v>25.798360658341078</v>
      </c>
      <c r="D213" s="7">
        <v>-4.26</v>
      </c>
      <c r="E213" s="7">
        <v>-21.8</v>
      </c>
      <c r="F213" s="7">
        <v>-22.830100160911428</v>
      </c>
      <c r="G213" s="3"/>
      <c r="H213" s="3"/>
      <c r="I213" s="3"/>
      <c r="J213" s="3"/>
      <c r="K213" s="3"/>
      <c r="M213" s="3"/>
      <c r="AA213" s="42">
        <v>43910</v>
      </c>
      <c r="AB213" s="37">
        <f t="shared" si="15"/>
        <v>-16.889356566000842</v>
      </c>
      <c r="AC213" s="37">
        <f t="shared" si="16"/>
        <v>33.551471694215699</v>
      </c>
      <c r="AD213" s="37">
        <f t="shared" si="17"/>
        <v>-2.9952481875570598</v>
      </c>
      <c r="AE213" s="37">
        <f t="shared" si="18"/>
        <v>-9.8867335422277023</v>
      </c>
      <c r="AF213" s="37">
        <f t="shared" si="19"/>
        <v>-15.827762728206755</v>
      </c>
    </row>
    <row r="214" spans="1:32" x14ac:dyDescent="0.25">
      <c r="A214" s="43">
        <v>43941</v>
      </c>
      <c r="B214" s="7">
        <v>-55.82</v>
      </c>
      <c r="C214" s="7">
        <v>55.120205651936779</v>
      </c>
      <c r="D214" s="7">
        <v>-13.16</v>
      </c>
      <c r="E214" s="7">
        <v>-21</v>
      </c>
      <c r="F214" s="7">
        <v>-36.275051412984197</v>
      </c>
      <c r="G214" s="3"/>
      <c r="H214" s="3"/>
      <c r="I214" s="3"/>
      <c r="J214" s="3"/>
      <c r="K214" s="3"/>
      <c r="M214" s="3"/>
      <c r="AA214" s="42">
        <v>43941</v>
      </c>
      <c r="AB214" s="37">
        <f t="shared" si="15"/>
        <v>-16.889356566000842</v>
      </c>
      <c r="AC214" s="37">
        <f t="shared" si="16"/>
        <v>33.551471694215699</v>
      </c>
      <c r="AD214" s="37">
        <f t="shared" si="17"/>
        <v>-2.9952481875570598</v>
      </c>
      <c r="AE214" s="37">
        <f t="shared" si="18"/>
        <v>-9.8867335422277023</v>
      </c>
      <c r="AF214" s="37">
        <f t="shared" si="19"/>
        <v>-15.827762728206755</v>
      </c>
    </row>
    <row r="215" spans="1:32" x14ac:dyDescent="0.25">
      <c r="A215" s="43">
        <v>43971</v>
      </c>
      <c r="B215" s="7">
        <v>-38.42</v>
      </c>
      <c r="C215" s="7">
        <v>67.404339820098102</v>
      </c>
      <c r="D215" s="7">
        <v>-3.32</v>
      </c>
      <c r="E215" s="7">
        <v>-15.99</v>
      </c>
      <c r="F215" s="7">
        <v>-31.283584955024523</v>
      </c>
      <c r="G215" s="3"/>
      <c r="H215" s="3"/>
      <c r="I215" s="3"/>
      <c r="J215" s="3"/>
      <c r="K215" s="3"/>
      <c r="M215" s="3"/>
      <c r="AA215" s="42">
        <v>43971</v>
      </c>
      <c r="AB215" s="37">
        <f t="shared" si="15"/>
        <v>-16.889356566000842</v>
      </c>
      <c r="AC215" s="37">
        <f t="shared" si="16"/>
        <v>33.551471694215699</v>
      </c>
      <c r="AD215" s="37">
        <f t="shared" si="17"/>
        <v>-2.9952481875570598</v>
      </c>
      <c r="AE215" s="37">
        <f t="shared" si="18"/>
        <v>-9.8867335422277023</v>
      </c>
      <c r="AF215" s="37">
        <f t="shared" si="19"/>
        <v>-15.827762728206755</v>
      </c>
    </row>
    <row r="216" spans="1:32" x14ac:dyDescent="0.25">
      <c r="A216" s="43">
        <v>44002</v>
      </c>
      <c r="B216" s="7">
        <v>-24.96</v>
      </c>
      <c r="C216" s="7">
        <v>65.208368212052562</v>
      </c>
      <c r="D216" s="7">
        <v>-1.08</v>
      </c>
      <c r="E216" s="7">
        <v>-10.039999999999999</v>
      </c>
      <c r="F216" s="7">
        <v>-25.322092053013144</v>
      </c>
      <c r="G216" s="3"/>
      <c r="H216" s="3"/>
      <c r="I216" s="3"/>
      <c r="J216" s="3"/>
      <c r="K216" s="3"/>
      <c r="M216" s="3"/>
      <c r="AA216" s="42">
        <v>44002</v>
      </c>
      <c r="AB216" s="37">
        <f t="shared" si="15"/>
        <v>-16.889356566000842</v>
      </c>
      <c r="AC216" s="37">
        <f t="shared" si="16"/>
        <v>33.551471694215699</v>
      </c>
      <c r="AD216" s="37">
        <f t="shared" si="17"/>
        <v>-2.9952481875570598</v>
      </c>
      <c r="AE216" s="37">
        <f t="shared" si="18"/>
        <v>-9.8867335422277023</v>
      </c>
      <c r="AF216" s="37">
        <f t="shared" si="19"/>
        <v>-15.827762728206755</v>
      </c>
    </row>
    <row r="217" spans="1:32" x14ac:dyDescent="0.25">
      <c r="A217" s="43">
        <v>44032</v>
      </c>
      <c r="B217" s="7">
        <v>-35.409999999999997</v>
      </c>
      <c r="C217" s="7">
        <v>71.920371157362226</v>
      </c>
      <c r="D217" s="7">
        <v>-1.02</v>
      </c>
      <c r="E217" s="7">
        <v>-0.81</v>
      </c>
      <c r="F217" s="7">
        <v>-27.290092789340555</v>
      </c>
      <c r="G217" s="3"/>
      <c r="H217" s="3"/>
      <c r="I217" s="3"/>
      <c r="J217" s="3"/>
      <c r="K217" s="3"/>
      <c r="M217" s="3"/>
      <c r="AA217" s="42">
        <v>44032</v>
      </c>
      <c r="AB217" s="37">
        <f t="shared" si="15"/>
        <v>-16.889356566000842</v>
      </c>
      <c r="AC217" s="37">
        <f t="shared" si="16"/>
        <v>33.551471694215699</v>
      </c>
      <c r="AD217" s="37">
        <f t="shared" si="17"/>
        <v>-2.9952481875570598</v>
      </c>
      <c r="AE217" s="37">
        <f t="shared" si="18"/>
        <v>-9.8867335422277023</v>
      </c>
      <c r="AF217" s="37">
        <f t="shared" si="19"/>
        <v>-15.827762728206755</v>
      </c>
    </row>
    <row r="218" spans="1:32" x14ac:dyDescent="0.25">
      <c r="A218" s="43">
        <v>44063</v>
      </c>
      <c r="B218" s="7">
        <v>-40.354406117205514</v>
      </c>
      <c r="C218" s="7">
        <v>67.933652948791377</v>
      </c>
      <c r="D218" s="7">
        <v>-1.95</v>
      </c>
      <c r="E218" s="7">
        <v>-4.78</v>
      </c>
      <c r="F218" s="7">
        <v>-28.754514766499224</v>
      </c>
      <c r="G218" s="3"/>
      <c r="H218" s="3"/>
      <c r="I218" s="3"/>
      <c r="J218" s="3"/>
      <c r="K218" s="3"/>
      <c r="M218" s="3"/>
      <c r="AA218" s="42">
        <v>44063</v>
      </c>
      <c r="AB218" s="37">
        <f t="shared" si="15"/>
        <v>-16.889356566000842</v>
      </c>
      <c r="AC218" s="37">
        <f t="shared" si="16"/>
        <v>33.551471694215699</v>
      </c>
      <c r="AD218" s="37">
        <f t="shared" si="17"/>
        <v>-2.9952481875570598</v>
      </c>
      <c r="AE218" s="37">
        <f t="shared" si="18"/>
        <v>-9.8867335422277023</v>
      </c>
      <c r="AF218" s="37">
        <f t="shared" si="19"/>
        <v>-15.827762728206755</v>
      </c>
    </row>
    <row r="219" spans="1:32" x14ac:dyDescent="0.25">
      <c r="A219" s="43">
        <v>44094</v>
      </c>
      <c r="B219" s="7">
        <v>-35.140566303575667</v>
      </c>
      <c r="C219" s="7">
        <v>69.713862562076216</v>
      </c>
      <c r="D219" s="7">
        <v>1.2</v>
      </c>
      <c r="E219" s="7">
        <v>4.4400000000000004</v>
      </c>
      <c r="F219" s="7">
        <v>-24.803607216412971</v>
      </c>
      <c r="G219" s="3"/>
      <c r="H219" s="3"/>
      <c r="I219" s="3"/>
      <c r="J219" s="3"/>
      <c r="K219" s="3"/>
      <c r="M219" s="3"/>
      <c r="AA219" s="42">
        <v>44094</v>
      </c>
      <c r="AB219" s="37">
        <f t="shared" si="15"/>
        <v>-16.889356566000842</v>
      </c>
      <c r="AC219" s="37">
        <f t="shared" si="16"/>
        <v>33.551471694215699</v>
      </c>
      <c r="AD219" s="37">
        <f t="shared" si="17"/>
        <v>-2.9952481875570598</v>
      </c>
      <c r="AE219" s="37">
        <f t="shared" si="18"/>
        <v>-9.8867335422277023</v>
      </c>
      <c r="AF219" s="37">
        <f t="shared" si="19"/>
        <v>-15.827762728206755</v>
      </c>
    </row>
    <row r="220" spans="1:32" x14ac:dyDescent="0.25">
      <c r="A220" s="43">
        <v>44124</v>
      </c>
      <c r="B220" s="7">
        <v>-34.26</v>
      </c>
      <c r="C220" s="7">
        <v>69.05401258905863</v>
      </c>
      <c r="D220" s="7">
        <v>-1.58</v>
      </c>
      <c r="E220" s="7">
        <v>-8.2200000000000006</v>
      </c>
      <c r="F220" s="7">
        <v>-28.278503147264654</v>
      </c>
      <c r="G220" s="3"/>
      <c r="H220" s="3"/>
      <c r="I220" s="3"/>
      <c r="J220" s="3"/>
      <c r="K220" s="3"/>
      <c r="M220" s="3"/>
      <c r="AA220" s="42">
        <v>44124</v>
      </c>
      <c r="AB220" s="37">
        <f t="shared" si="15"/>
        <v>-16.889356566000842</v>
      </c>
      <c r="AC220" s="37">
        <f t="shared" si="16"/>
        <v>33.551471694215699</v>
      </c>
      <c r="AD220" s="37">
        <f t="shared" si="17"/>
        <v>-2.9952481875570598</v>
      </c>
      <c r="AE220" s="37">
        <f t="shared" si="18"/>
        <v>-9.8867335422277023</v>
      </c>
      <c r="AF220" s="37">
        <f t="shared" si="19"/>
        <v>-15.827762728206755</v>
      </c>
    </row>
    <row r="221" spans="1:32" x14ac:dyDescent="0.25">
      <c r="A221" s="43">
        <v>44155</v>
      </c>
      <c r="B221" s="7">
        <v>-34.61</v>
      </c>
      <c r="C221" s="7">
        <v>71.719215883070675</v>
      </c>
      <c r="D221" s="7">
        <v>-3.53</v>
      </c>
      <c r="E221" s="7">
        <v>-5.55</v>
      </c>
      <c r="F221" s="7">
        <v>-28.852303970767668</v>
      </c>
      <c r="G221" s="3"/>
      <c r="H221" s="3"/>
      <c r="I221" s="3"/>
      <c r="J221" s="3"/>
      <c r="K221" s="3"/>
      <c r="M221" s="3"/>
      <c r="AA221" s="42">
        <v>44155</v>
      </c>
      <c r="AB221" s="37">
        <f t="shared" si="15"/>
        <v>-16.889356566000842</v>
      </c>
      <c r="AC221" s="37">
        <f t="shared" si="16"/>
        <v>33.551471694215699</v>
      </c>
      <c r="AD221" s="37">
        <f t="shared" si="17"/>
        <v>-2.9952481875570598</v>
      </c>
      <c r="AE221" s="37">
        <f t="shared" si="18"/>
        <v>-9.8867335422277023</v>
      </c>
      <c r="AF221" s="37">
        <f t="shared" si="19"/>
        <v>-15.827762728206755</v>
      </c>
    </row>
    <row r="222" spans="1:32" x14ac:dyDescent="0.25">
      <c r="A222" s="43">
        <v>44185</v>
      </c>
      <c r="B222" s="7">
        <v>-19.486327509733531</v>
      </c>
      <c r="C222" s="7">
        <v>59.402376620220288</v>
      </c>
      <c r="D222" s="7">
        <v>-1.04</v>
      </c>
      <c r="E222" s="7">
        <v>-1.51</v>
      </c>
      <c r="F222" s="7">
        <v>-20.359676032488458</v>
      </c>
      <c r="G222" s="3"/>
      <c r="H222" s="3"/>
      <c r="I222" s="3"/>
      <c r="J222" s="3"/>
      <c r="K222" s="3"/>
      <c r="M222" s="3"/>
      <c r="AA222" s="42">
        <v>44185</v>
      </c>
      <c r="AB222" s="37">
        <f t="shared" si="15"/>
        <v>-16.889356566000842</v>
      </c>
      <c r="AC222" s="37">
        <f t="shared" si="16"/>
        <v>33.551471694215699</v>
      </c>
      <c r="AD222" s="37">
        <f t="shared" si="17"/>
        <v>-2.9952481875570598</v>
      </c>
      <c r="AE222" s="37">
        <f t="shared" si="18"/>
        <v>-9.8867335422277023</v>
      </c>
      <c r="AF222" s="37">
        <f t="shared" si="19"/>
        <v>-15.827762728206755</v>
      </c>
    </row>
    <row r="223" spans="1:32" x14ac:dyDescent="0.25">
      <c r="A223" s="43">
        <v>44216</v>
      </c>
      <c r="B223" s="7">
        <v>-21.519284566007371</v>
      </c>
      <c r="C223" s="7">
        <v>68.716116548251392</v>
      </c>
      <c r="D223" s="7">
        <v>2.33</v>
      </c>
      <c r="E223" s="7">
        <v>-4.87</v>
      </c>
      <c r="F223" s="7">
        <v>-23.193850278564693</v>
      </c>
      <c r="G223" s="3"/>
      <c r="H223" s="3"/>
      <c r="I223" s="3"/>
      <c r="J223" s="3"/>
      <c r="K223" s="3"/>
      <c r="M223" s="3"/>
      <c r="AA223" s="42">
        <v>44216</v>
      </c>
      <c r="AB223" s="37">
        <f t="shared" si="15"/>
        <v>-16.889356566000842</v>
      </c>
      <c r="AC223" s="37">
        <f t="shared" si="16"/>
        <v>33.551471694215699</v>
      </c>
      <c r="AD223" s="37">
        <f t="shared" si="17"/>
        <v>-2.9952481875570598</v>
      </c>
      <c r="AE223" s="37">
        <f t="shared" si="18"/>
        <v>-9.8867335422277023</v>
      </c>
      <c r="AF223" s="37">
        <f t="shared" si="19"/>
        <v>-15.827762728206755</v>
      </c>
    </row>
    <row r="224" spans="1:32" x14ac:dyDescent="0.25">
      <c r="A224" s="43">
        <v>44247</v>
      </c>
      <c r="B224" s="7">
        <v>-19.38</v>
      </c>
      <c r="C224" s="7">
        <v>70.432704539433814</v>
      </c>
      <c r="D224" s="7">
        <v>0.44</v>
      </c>
      <c r="E224" s="7">
        <v>-4.45</v>
      </c>
      <c r="F224" s="7">
        <v>-23.455676134858454</v>
      </c>
      <c r="G224" s="3"/>
      <c r="H224" s="3"/>
      <c r="I224" s="3"/>
      <c r="J224" s="3"/>
      <c r="K224" s="3"/>
      <c r="M224" s="3"/>
      <c r="AA224" s="42">
        <v>44247</v>
      </c>
      <c r="AB224" s="37">
        <f t="shared" si="15"/>
        <v>-16.889356566000842</v>
      </c>
      <c r="AC224" s="37">
        <f t="shared" si="16"/>
        <v>33.551471694215699</v>
      </c>
      <c r="AD224" s="37">
        <f t="shared" si="17"/>
        <v>-2.9952481875570598</v>
      </c>
      <c r="AE224" s="37">
        <f t="shared" si="18"/>
        <v>-9.8867335422277023</v>
      </c>
      <c r="AF224" s="37">
        <f t="shared" si="19"/>
        <v>-15.827762728206755</v>
      </c>
    </row>
    <row r="225" spans="1:32" x14ac:dyDescent="0.25">
      <c r="A225" s="43">
        <v>44275</v>
      </c>
      <c r="B225" s="7">
        <v>-10.760024402254336</v>
      </c>
      <c r="C225" s="7">
        <v>57.997416852317336</v>
      </c>
      <c r="D225" s="7">
        <v>0.86</v>
      </c>
      <c r="E225" s="7">
        <v>-5.77</v>
      </c>
      <c r="F225" s="7">
        <v>-18.416860313642918</v>
      </c>
      <c r="AA225" s="42">
        <v>44275</v>
      </c>
      <c r="AB225" s="37">
        <f t="shared" si="15"/>
        <v>-16.889356566000842</v>
      </c>
      <c r="AC225" s="37">
        <f t="shared" si="16"/>
        <v>33.551471694215699</v>
      </c>
      <c r="AD225" s="37">
        <f t="shared" si="17"/>
        <v>-2.9952481875570598</v>
      </c>
      <c r="AE225" s="37">
        <f t="shared" si="18"/>
        <v>-9.8867335422277023</v>
      </c>
      <c r="AF225" s="37">
        <f t="shared" si="19"/>
        <v>-15.827762728206755</v>
      </c>
    </row>
    <row r="226" spans="1:32" x14ac:dyDescent="0.25">
      <c r="A226" s="43">
        <v>44306</v>
      </c>
      <c r="B226" s="7">
        <v>-10.575808983096692</v>
      </c>
      <c r="C226" s="7">
        <v>51.853189004264912</v>
      </c>
      <c r="D226" s="7">
        <v>0.54</v>
      </c>
      <c r="E226" s="7">
        <v>1.42</v>
      </c>
      <c r="F226" s="7">
        <v>-15.117249496840401</v>
      </c>
      <c r="H226" s="3"/>
      <c r="I226" s="3"/>
      <c r="J226" s="3"/>
      <c r="K226" s="3"/>
      <c r="AA226" s="42">
        <v>44306</v>
      </c>
      <c r="AB226" s="37">
        <f t="shared" si="15"/>
        <v>-16.889356566000842</v>
      </c>
      <c r="AC226" s="37">
        <f t="shared" si="16"/>
        <v>33.551471694215699</v>
      </c>
      <c r="AD226" s="37">
        <f t="shared" si="17"/>
        <v>-2.9952481875570598</v>
      </c>
      <c r="AE226" s="37">
        <f t="shared" si="18"/>
        <v>-9.8867335422277023</v>
      </c>
      <c r="AF226" s="37">
        <f t="shared" si="19"/>
        <v>-15.827762728206755</v>
      </c>
    </row>
    <row r="227" spans="1:32" x14ac:dyDescent="0.25">
      <c r="A227" s="43">
        <v>44336</v>
      </c>
      <c r="B227" s="7">
        <v>-3.6442419865933062</v>
      </c>
      <c r="C227" s="7">
        <v>42.887598111101063</v>
      </c>
      <c r="D227" s="7">
        <v>1.1299999999999999</v>
      </c>
      <c r="E227" s="7">
        <v>5.48</v>
      </c>
      <c r="F227" s="7">
        <v>-9.9804600244235928</v>
      </c>
      <c r="H227" s="3"/>
      <c r="I227" s="3"/>
      <c r="J227" s="3"/>
      <c r="K227" s="3"/>
      <c r="AA227" s="42">
        <v>44336</v>
      </c>
      <c r="AB227" s="37">
        <f t="shared" si="15"/>
        <v>-16.889356566000842</v>
      </c>
      <c r="AC227" s="37">
        <f t="shared" si="16"/>
        <v>33.551471694215699</v>
      </c>
      <c r="AD227" s="37">
        <f t="shared" si="17"/>
        <v>-2.9952481875570598</v>
      </c>
      <c r="AE227" s="37">
        <f t="shared" si="18"/>
        <v>-9.8867335422277023</v>
      </c>
      <c r="AF227" s="37">
        <f t="shared" si="19"/>
        <v>-15.827762728206755</v>
      </c>
    </row>
    <row r="228" spans="1:32" x14ac:dyDescent="0.25">
      <c r="A228" s="43">
        <v>44367</v>
      </c>
      <c r="B228" s="7">
        <v>4.0493436118689843</v>
      </c>
      <c r="C228" s="7">
        <v>33.057335733327584</v>
      </c>
      <c r="D228" s="7">
        <v>4.55</v>
      </c>
      <c r="E228" s="7">
        <v>3.54</v>
      </c>
      <c r="F228" s="7">
        <v>-5.2294980303646499</v>
      </c>
      <c r="H228" s="3"/>
      <c r="I228" s="3"/>
      <c r="J228" s="3"/>
      <c r="K228" s="3"/>
      <c r="AA228" s="42">
        <v>44367</v>
      </c>
      <c r="AB228" s="37">
        <f t="shared" si="15"/>
        <v>-16.889356566000842</v>
      </c>
      <c r="AC228" s="37">
        <f t="shared" si="16"/>
        <v>33.551471694215699</v>
      </c>
      <c r="AD228" s="37">
        <f t="shared" si="17"/>
        <v>-2.9952481875570598</v>
      </c>
      <c r="AE228" s="37">
        <f t="shared" si="18"/>
        <v>-9.8867335422277023</v>
      </c>
      <c r="AF228" s="37">
        <f t="shared" si="19"/>
        <v>-15.827762728206755</v>
      </c>
    </row>
    <row r="229" spans="1:32" x14ac:dyDescent="0.25">
      <c r="A229" s="43">
        <v>44397</v>
      </c>
      <c r="B229" s="7">
        <v>-0.39079078353973484</v>
      </c>
      <c r="C229" s="7">
        <v>27.146384217071294</v>
      </c>
      <c r="D229" s="7">
        <v>1.38</v>
      </c>
      <c r="E229" s="7">
        <v>13.95</v>
      </c>
      <c r="F229" s="7">
        <v>-3.0517937501527577</v>
      </c>
      <c r="H229" s="3"/>
      <c r="I229" s="3"/>
      <c r="J229" s="3"/>
      <c r="K229" s="3"/>
      <c r="AA229" s="42">
        <v>44397</v>
      </c>
      <c r="AB229" s="37">
        <f t="shared" si="15"/>
        <v>-16.889356566000842</v>
      </c>
      <c r="AC229" s="37">
        <f t="shared" si="16"/>
        <v>33.551471694215699</v>
      </c>
      <c r="AD229" s="37">
        <f t="shared" si="17"/>
        <v>-2.9952481875570598</v>
      </c>
      <c r="AE229" s="37">
        <f t="shared" si="18"/>
        <v>-9.8867335422277023</v>
      </c>
      <c r="AF229" s="37">
        <f t="shared" si="19"/>
        <v>-15.827762728206755</v>
      </c>
    </row>
    <row r="230" spans="1:32" x14ac:dyDescent="0.25">
      <c r="A230" s="43">
        <v>44428</v>
      </c>
      <c r="B230" s="7">
        <v>-10.355051220702064</v>
      </c>
      <c r="C230" s="7">
        <v>27.961151143522812</v>
      </c>
      <c r="D230" s="7">
        <v>0.12</v>
      </c>
      <c r="E230" s="7">
        <v>8.2100000000000009</v>
      </c>
      <c r="F230" s="7">
        <v>-7.49655059105622</v>
      </c>
      <c r="H230" s="3"/>
      <c r="I230" s="3"/>
      <c r="J230" s="3"/>
      <c r="K230" s="3"/>
      <c r="AA230" s="42">
        <v>44428</v>
      </c>
      <c r="AB230" s="37">
        <f t="shared" si="15"/>
        <v>-16.889356566000842</v>
      </c>
      <c r="AC230" s="37">
        <f t="shared" si="16"/>
        <v>33.551471694215699</v>
      </c>
      <c r="AD230" s="37">
        <f t="shared" si="17"/>
        <v>-2.9952481875570598</v>
      </c>
      <c r="AE230" s="37">
        <f t="shared" si="18"/>
        <v>-9.8867335422277023</v>
      </c>
      <c r="AF230" s="37">
        <f t="shared" si="19"/>
        <v>-15.827762728206755</v>
      </c>
    </row>
    <row r="231" spans="1:32" x14ac:dyDescent="0.25">
      <c r="A231" s="43">
        <v>44459</v>
      </c>
      <c r="B231" s="7">
        <v>-12.517163173725098</v>
      </c>
      <c r="C231" s="7">
        <v>26.723079137426655</v>
      </c>
      <c r="D231" s="7">
        <v>2.5499999999999998</v>
      </c>
      <c r="E231" s="7">
        <v>-5.91</v>
      </c>
      <c r="F231" s="7">
        <v>-10.65006057778794</v>
      </c>
      <c r="H231" s="3"/>
      <c r="I231" s="3"/>
      <c r="J231" s="3"/>
      <c r="K231" s="3"/>
      <c r="AA231" s="42">
        <v>44459</v>
      </c>
      <c r="AB231" s="37">
        <f t="shared" si="15"/>
        <v>-16.889356566000842</v>
      </c>
      <c r="AC231" s="37">
        <f t="shared" si="16"/>
        <v>33.551471694215699</v>
      </c>
      <c r="AD231" s="37">
        <f t="shared" si="17"/>
        <v>-2.9952481875570598</v>
      </c>
      <c r="AE231" s="37">
        <f t="shared" si="18"/>
        <v>-9.8867335422277023</v>
      </c>
      <c r="AF231" s="37">
        <f t="shared" si="19"/>
        <v>-15.827762728206755</v>
      </c>
    </row>
    <row r="232" spans="1:32" x14ac:dyDescent="0.25">
      <c r="A232" s="43">
        <v>44489</v>
      </c>
      <c r="B232" s="7">
        <v>-16.402194476299933</v>
      </c>
      <c r="C232" s="7">
        <v>18.206162476522689</v>
      </c>
      <c r="D232" s="7">
        <v>-4.3099999999999996</v>
      </c>
      <c r="E232" s="7">
        <v>4.93</v>
      </c>
      <c r="F232" s="7">
        <v>-8.4970892382056551</v>
      </c>
      <c r="H232" s="3"/>
      <c r="I232" s="3"/>
      <c r="J232" s="3"/>
      <c r="K232" s="3"/>
      <c r="AA232" s="42">
        <v>44489</v>
      </c>
      <c r="AB232" s="37">
        <f t="shared" si="15"/>
        <v>-16.889356566000842</v>
      </c>
      <c r="AC232" s="37">
        <f t="shared" si="16"/>
        <v>33.551471694215699</v>
      </c>
      <c r="AD232" s="37">
        <f t="shared" si="17"/>
        <v>-2.9952481875570598</v>
      </c>
      <c r="AE232" s="37">
        <f t="shared" si="18"/>
        <v>-9.8867335422277023</v>
      </c>
      <c r="AF232" s="37">
        <f t="shared" si="19"/>
        <v>-15.827762728206755</v>
      </c>
    </row>
    <row r="233" spans="1:32" x14ac:dyDescent="0.25">
      <c r="A233" s="43">
        <v>44520</v>
      </c>
      <c r="B233" s="7">
        <v>-21.532723434077219</v>
      </c>
      <c r="C233" s="7">
        <v>17.261689180653505</v>
      </c>
      <c r="D233" s="7">
        <v>-5.57</v>
      </c>
      <c r="E233" s="7">
        <v>-9.82</v>
      </c>
      <c r="F233" s="7">
        <v>-13.546103153682681</v>
      </c>
      <c r="H233" s="3"/>
      <c r="I233" s="3"/>
      <c r="J233" s="3"/>
      <c r="K233" s="3"/>
      <c r="AA233" s="42">
        <v>44520</v>
      </c>
      <c r="AB233" s="37">
        <f t="shared" si="15"/>
        <v>-16.889356566000842</v>
      </c>
      <c r="AC233" s="37">
        <f t="shared" si="16"/>
        <v>33.551471694215699</v>
      </c>
      <c r="AD233" s="37">
        <f t="shared" si="17"/>
        <v>-2.9952481875570598</v>
      </c>
      <c r="AE233" s="37">
        <f t="shared" si="18"/>
        <v>-9.8867335422277023</v>
      </c>
      <c r="AF233" s="37">
        <f t="shared" si="19"/>
        <v>-15.827762728206755</v>
      </c>
    </row>
    <row r="234" spans="1:32" x14ac:dyDescent="0.25">
      <c r="A234" s="43">
        <v>44550</v>
      </c>
      <c r="B234" s="7">
        <v>-30.417819979311826</v>
      </c>
      <c r="C234" s="7">
        <v>30.470997322063631</v>
      </c>
      <c r="D234" s="7">
        <v>-3.16</v>
      </c>
      <c r="E234" s="7">
        <v>-17.399999999999999</v>
      </c>
      <c r="F234" s="7">
        <v>-20.36220432534386</v>
      </c>
      <c r="H234" s="3"/>
      <c r="I234" s="3"/>
      <c r="J234" s="3"/>
      <c r="K234" s="3"/>
      <c r="AA234" s="42">
        <v>44550</v>
      </c>
      <c r="AB234" s="37">
        <f t="shared" si="15"/>
        <v>-16.889356566000842</v>
      </c>
      <c r="AC234" s="37">
        <f t="shared" si="16"/>
        <v>33.551471694215699</v>
      </c>
      <c r="AD234" s="37">
        <f t="shared" si="17"/>
        <v>-2.9952481875570598</v>
      </c>
      <c r="AE234" s="37">
        <f t="shared" si="18"/>
        <v>-9.8867335422277023</v>
      </c>
      <c r="AF234" s="37">
        <f t="shared" si="19"/>
        <v>-15.827762728206755</v>
      </c>
    </row>
    <row r="235" spans="1:32" x14ac:dyDescent="0.25">
      <c r="A235" s="43">
        <v>44581</v>
      </c>
      <c r="B235" s="7">
        <v>-27.306436868552279</v>
      </c>
      <c r="C235" s="7">
        <v>20.823161060085887</v>
      </c>
      <c r="D235" s="7">
        <v>-4.88</v>
      </c>
      <c r="E235" s="7">
        <v>-6.38</v>
      </c>
      <c r="F235" s="7">
        <v>-14.847399482159542</v>
      </c>
      <c r="H235" s="3"/>
      <c r="I235" s="3"/>
      <c r="J235" s="3"/>
      <c r="K235" s="3"/>
      <c r="AA235" s="42">
        <v>44581</v>
      </c>
      <c r="AB235" s="37">
        <f t="shared" si="15"/>
        <v>-16.889356566000842</v>
      </c>
      <c r="AC235" s="37">
        <f t="shared" si="16"/>
        <v>33.551471694215699</v>
      </c>
      <c r="AD235" s="37">
        <f t="shared" si="17"/>
        <v>-2.9952481875570598</v>
      </c>
      <c r="AE235" s="37">
        <f t="shared" si="18"/>
        <v>-9.8867335422277023</v>
      </c>
      <c r="AF235" s="37">
        <f t="shared" si="19"/>
        <v>-15.827762728206755</v>
      </c>
    </row>
    <row r="236" spans="1:32" x14ac:dyDescent="0.25">
      <c r="A236" s="43">
        <v>44612</v>
      </c>
      <c r="B236" s="7">
        <v>-25.68677823159155</v>
      </c>
      <c r="C236" s="7">
        <v>13.501825327647017</v>
      </c>
      <c r="D236" s="7">
        <v>-6.72</v>
      </c>
      <c r="E236" s="7">
        <v>-1.9</v>
      </c>
      <c r="F236" s="7">
        <v>-11.952150889809641</v>
      </c>
      <c r="H236" s="3"/>
      <c r="I236" s="3"/>
      <c r="J236" s="3"/>
      <c r="K236" s="3"/>
      <c r="AA236" s="42">
        <v>44612</v>
      </c>
      <c r="AB236" s="37">
        <f t="shared" si="15"/>
        <v>-16.889356566000842</v>
      </c>
      <c r="AC236" s="37">
        <f t="shared" si="16"/>
        <v>33.551471694215699</v>
      </c>
      <c r="AD236" s="37">
        <f t="shared" si="17"/>
        <v>-2.9952481875570598</v>
      </c>
      <c r="AE236" s="37">
        <f t="shared" si="18"/>
        <v>-9.8867335422277023</v>
      </c>
      <c r="AF236" s="37">
        <f t="shared" si="19"/>
        <v>-15.827762728206755</v>
      </c>
    </row>
    <row r="237" spans="1:32" x14ac:dyDescent="0.25">
      <c r="A237" s="43">
        <v>44640</v>
      </c>
      <c r="B237" s="7">
        <v>-51.998524010026841</v>
      </c>
      <c r="C237" s="7">
        <v>20.714835283479925</v>
      </c>
      <c r="D237" s="7">
        <v>-15.43</v>
      </c>
      <c r="E237" s="7">
        <v>-19.309999999999999</v>
      </c>
      <c r="F237" s="7">
        <v>-26.863339823376691</v>
      </c>
      <c r="H237" s="3"/>
      <c r="I237" s="3"/>
      <c r="J237" s="3"/>
      <c r="K237" s="3"/>
      <c r="AA237" s="42">
        <v>44640</v>
      </c>
      <c r="AB237" s="37">
        <f t="shared" si="15"/>
        <v>-16.889356566000842</v>
      </c>
      <c r="AC237" s="37">
        <f t="shared" si="16"/>
        <v>33.551471694215699</v>
      </c>
      <c r="AD237" s="37">
        <f t="shared" si="17"/>
        <v>-2.9952481875570598</v>
      </c>
      <c r="AE237" s="37">
        <f t="shared" si="18"/>
        <v>-9.8867335422277023</v>
      </c>
      <c r="AF237" s="37">
        <f t="shared" si="19"/>
        <v>-15.827762728206755</v>
      </c>
    </row>
    <row r="238" spans="1:32" x14ac:dyDescent="0.25">
      <c r="A238" s="43">
        <v>44671</v>
      </c>
      <c r="B238" s="7">
        <v>-44.00619090906283</v>
      </c>
      <c r="C238" s="7">
        <v>23.627915623951576</v>
      </c>
      <c r="D238" s="7">
        <v>-11.12</v>
      </c>
      <c r="E238" s="7">
        <v>-15.65</v>
      </c>
      <c r="F238" s="7">
        <v>-23.601026633253603</v>
      </c>
      <c r="H238" s="3"/>
      <c r="I238" s="3"/>
      <c r="J238" s="3"/>
      <c r="K238" s="3"/>
      <c r="AA238" s="42">
        <v>44671</v>
      </c>
      <c r="AB238" s="37">
        <f t="shared" si="15"/>
        <v>-16.889356566000842</v>
      </c>
      <c r="AC238" s="37">
        <f t="shared" si="16"/>
        <v>33.551471694215699</v>
      </c>
      <c r="AD238" s="37">
        <f t="shared" si="17"/>
        <v>-2.9952481875570598</v>
      </c>
      <c r="AE238" s="37">
        <f t="shared" si="18"/>
        <v>-9.8867335422277023</v>
      </c>
      <c r="AF238" s="37">
        <f t="shared" si="19"/>
        <v>-15.827762728206755</v>
      </c>
    </row>
    <row r="239" spans="1:32" x14ac:dyDescent="0.25">
      <c r="A239" s="43">
        <v>44701</v>
      </c>
      <c r="B239" s="7">
        <v>-44.009509342885956</v>
      </c>
      <c r="C239" s="7">
        <v>20.731753865145002</v>
      </c>
      <c r="D239" s="7">
        <v>-13.2</v>
      </c>
      <c r="E239" s="7">
        <v>-15.3</v>
      </c>
      <c r="F239" s="7">
        <v>-23.310315802007739</v>
      </c>
      <c r="G239" s="3"/>
      <c r="H239" s="3"/>
      <c r="I239" s="3"/>
      <c r="J239" s="3"/>
      <c r="K239" s="3"/>
      <c r="AA239" s="42">
        <v>44701</v>
      </c>
      <c r="AB239" s="37">
        <f t="shared" si="15"/>
        <v>-16.889356566000842</v>
      </c>
      <c r="AC239" s="37">
        <f t="shared" si="16"/>
        <v>33.551471694215699</v>
      </c>
      <c r="AD239" s="37">
        <f t="shared" si="17"/>
        <v>-2.9952481875570598</v>
      </c>
      <c r="AE239" s="37">
        <f t="shared" si="18"/>
        <v>-9.8867335422277023</v>
      </c>
      <c r="AF239" s="37">
        <f t="shared" si="19"/>
        <v>-15.827762728206755</v>
      </c>
    </row>
    <row r="240" spans="1:32" x14ac:dyDescent="0.25">
      <c r="A240" s="43">
        <v>44732</v>
      </c>
      <c r="B240" s="7">
        <v>-45.200778652506891</v>
      </c>
      <c r="C240" s="7">
        <v>23.951728916351023</v>
      </c>
      <c r="D240" s="7">
        <v>-9.15</v>
      </c>
      <c r="E240" s="7">
        <v>-17.64</v>
      </c>
      <c r="F240" s="7">
        <v>-23.98562689221448</v>
      </c>
      <c r="G240" s="3"/>
      <c r="H240" s="3"/>
      <c r="I240" s="3"/>
      <c r="J240" s="3"/>
      <c r="K240" s="3"/>
      <c r="AA240" s="42">
        <v>44732</v>
      </c>
      <c r="AB240" s="37">
        <f t="shared" si="15"/>
        <v>-16.889356566000842</v>
      </c>
      <c r="AC240" s="37">
        <f t="shared" si="16"/>
        <v>33.551471694215699</v>
      </c>
      <c r="AD240" s="37">
        <f t="shared" si="17"/>
        <v>-2.9952481875570598</v>
      </c>
      <c r="AE240" s="37">
        <f t="shared" si="18"/>
        <v>-9.8867335422277023</v>
      </c>
      <c r="AF240" s="37">
        <f t="shared" si="19"/>
        <v>-15.827762728206755</v>
      </c>
    </row>
    <row r="241" spans="1:32" x14ac:dyDescent="0.25">
      <c r="A241" s="43">
        <v>44762</v>
      </c>
      <c r="B241" s="7">
        <v>-48.175089871169526</v>
      </c>
      <c r="C241" s="7">
        <v>25.870023559499966</v>
      </c>
      <c r="D241" s="7">
        <v>-9.69</v>
      </c>
      <c r="E241" s="7">
        <v>-23.15</v>
      </c>
      <c r="F241" s="7">
        <v>-26.721278357667373</v>
      </c>
      <c r="G241" s="3"/>
      <c r="H241" s="3"/>
      <c r="I241" s="3"/>
      <c r="J241" s="3"/>
      <c r="K241" s="3"/>
      <c r="AA241" s="42">
        <v>44762</v>
      </c>
      <c r="AB241" s="37">
        <f t="shared" si="15"/>
        <v>-16.889356566000842</v>
      </c>
      <c r="AC241" s="37">
        <f t="shared" si="16"/>
        <v>33.551471694215699</v>
      </c>
      <c r="AD241" s="37">
        <f t="shared" si="17"/>
        <v>-2.9952481875570598</v>
      </c>
      <c r="AE241" s="37">
        <f t="shared" si="18"/>
        <v>-9.8867335422277023</v>
      </c>
      <c r="AF241" s="37">
        <f t="shared" si="19"/>
        <v>-15.827762728206755</v>
      </c>
    </row>
    <row r="242" spans="1:32" x14ac:dyDescent="0.25">
      <c r="A242" s="43">
        <v>44793</v>
      </c>
      <c r="B242" s="7">
        <v>-41.915861006725763</v>
      </c>
      <c r="C242" s="7">
        <v>28.766914525807415</v>
      </c>
      <c r="D242" s="7">
        <v>-11.07</v>
      </c>
      <c r="E242" s="7">
        <v>-14.19</v>
      </c>
      <c r="F242" s="7">
        <v>-23.985693883133294</v>
      </c>
      <c r="G242" s="3"/>
      <c r="H242" s="3"/>
      <c r="I242" s="3"/>
      <c r="J242" s="3"/>
      <c r="K242" s="3"/>
      <c r="AA242" s="42">
        <v>44793</v>
      </c>
      <c r="AB242" s="37">
        <f t="shared" si="15"/>
        <v>-16.889356566000842</v>
      </c>
      <c r="AC242" s="37">
        <f t="shared" si="16"/>
        <v>33.551471694215699</v>
      </c>
      <c r="AD242" s="37">
        <f t="shared" si="17"/>
        <v>-2.9952481875570598</v>
      </c>
      <c r="AE242" s="37">
        <f t="shared" si="18"/>
        <v>-9.8867335422277023</v>
      </c>
      <c r="AF242" s="37">
        <f t="shared" si="19"/>
        <v>-15.827762728206755</v>
      </c>
    </row>
    <row r="243" spans="1:32" x14ac:dyDescent="0.25">
      <c r="A243" s="43">
        <v>44824</v>
      </c>
      <c r="B243" s="7">
        <v>-53.700025532084055</v>
      </c>
      <c r="C243" s="7">
        <v>45.165150547241637</v>
      </c>
      <c r="D243" s="7">
        <v>-18.690000000000001</v>
      </c>
      <c r="E243" s="7">
        <v>-22.12</v>
      </c>
      <c r="F243" s="7">
        <v>-34.918794019831424</v>
      </c>
      <c r="G243" s="3"/>
      <c r="H243" s="3"/>
      <c r="I243" s="3"/>
      <c r="J243" s="3"/>
      <c r="K243" s="3"/>
      <c r="AA243" s="42">
        <v>44824</v>
      </c>
      <c r="AB243" s="37">
        <f t="shared" si="15"/>
        <v>-16.889356566000842</v>
      </c>
      <c r="AC243" s="37">
        <f t="shared" si="16"/>
        <v>33.551471694215699</v>
      </c>
      <c r="AD243" s="37">
        <f t="shared" si="17"/>
        <v>-2.9952481875570598</v>
      </c>
      <c r="AE243" s="37">
        <f t="shared" si="18"/>
        <v>-9.8867335422277023</v>
      </c>
      <c r="AF243" s="37">
        <f t="shared" si="19"/>
        <v>-15.827762728206755</v>
      </c>
    </row>
    <row r="244" spans="1:32" x14ac:dyDescent="0.25">
      <c r="A244" s="43">
        <v>44854</v>
      </c>
      <c r="B244" s="7">
        <v>-55.868604787454473</v>
      </c>
      <c r="C244" s="7">
        <v>49.054562980634465</v>
      </c>
      <c r="D244" s="7">
        <v>-24.48</v>
      </c>
      <c r="E244" s="7">
        <v>-35.79</v>
      </c>
      <c r="F244" s="7">
        <v>-41.298291942022232</v>
      </c>
      <c r="G244" s="3"/>
      <c r="H244" s="3"/>
      <c r="I244" s="3"/>
      <c r="J244" s="3"/>
      <c r="K244" s="3"/>
      <c r="L244" s="3"/>
      <c r="M244" s="3"/>
      <c r="AA244" s="42">
        <v>44854</v>
      </c>
      <c r="AB244" s="37">
        <f t="shared" si="15"/>
        <v>-16.889356566000842</v>
      </c>
      <c r="AC244" s="37">
        <f t="shared" si="16"/>
        <v>33.551471694215699</v>
      </c>
      <c r="AD244" s="37">
        <f t="shared" si="17"/>
        <v>-2.9952481875570598</v>
      </c>
      <c r="AE244" s="37">
        <f t="shared" si="18"/>
        <v>-9.8867335422277023</v>
      </c>
      <c r="AF244" s="37">
        <f t="shared" si="19"/>
        <v>-15.827762728206755</v>
      </c>
    </row>
    <row r="245" spans="1:32" x14ac:dyDescent="0.25">
      <c r="A245" s="43">
        <v>44885</v>
      </c>
      <c r="B245" s="7">
        <v>-47.643697001054349</v>
      </c>
      <c r="C245" s="7">
        <v>45.991156579905166</v>
      </c>
      <c r="D245" s="7">
        <v>-16.87</v>
      </c>
      <c r="E245" s="7">
        <v>-36.130000000000003</v>
      </c>
      <c r="F245" s="7">
        <v>-36.658713395239879</v>
      </c>
      <c r="G245" s="3"/>
      <c r="H245" s="3"/>
      <c r="I245" s="3"/>
      <c r="J245" s="3"/>
      <c r="K245" s="3"/>
      <c r="L245" s="3"/>
      <c r="M245" s="3"/>
      <c r="AA245" s="42">
        <v>44885</v>
      </c>
      <c r="AB245" s="37">
        <f t="shared" si="15"/>
        <v>-16.889356566000842</v>
      </c>
      <c r="AC245" s="37">
        <f t="shared" si="16"/>
        <v>33.551471694215699</v>
      </c>
      <c r="AD245" s="37">
        <f t="shared" si="17"/>
        <v>-2.9952481875570598</v>
      </c>
      <c r="AE245" s="37">
        <f t="shared" si="18"/>
        <v>-9.8867335422277023</v>
      </c>
      <c r="AF245" s="37">
        <f t="shared" si="19"/>
        <v>-15.827762728206755</v>
      </c>
    </row>
    <row r="246" spans="1:32" x14ac:dyDescent="0.25">
      <c r="A246" s="43">
        <v>44915</v>
      </c>
      <c r="B246" s="7">
        <v>-38.861294600185801</v>
      </c>
      <c r="C246" s="7">
        <v>35.484567667794337</v>
      </c>
      <c r="D246" s="7">
        <v>-13.05</v>
      </c>
      <c r="E246" s="7">
        <v>-25.11</v>
      </c>
      <c r="F246" s="7">
        <v>-28.126465566995034</v>
      </c>
      <c r="G246" s="3"/>
      <c r="H246" s="3"/>
      <c r="I246" s="3"/>
      <c r="J246" s="3"/>
      <c r="K246" s="3"/>
      <c r="L246" s="3"/>
      <c r="M246" s="3"/>
      <c r="AA246" s="42">
        <v>44915</v>
      </c>
      <c r="AB246" s="37">
        <f t="shared" si="15"/>
        <v>-16.889356566000842</v>
      </c>
      <c r="AC246" s="37">
        <f t="shared" si="16"/>
        <v>33.551471694215699</v>
      </c>
      <c r="AD246" s="37">
        <f t="shared" si="17"/>
        <v>-2.9952481875570598</v>
      </c>
      <c r="AE246" s="37">
        <f t="shared" si="18"/>
        <v>-9.8867335422277023</v>
      </c>
      <c r="AF246" s="37">
        <f t="shared" si="19"/>
        <v>-15.827762728206755</v>
      </c>
    </row>
    <row r="247" spans="1:32" x14ac:dyDescent="0.25">
      <c r="A247" s="43">
        <v>44946</v>
      </c>
      <c r="B247" s="7">
        <v>-33.071164559653909</v>
      </c>
      <c r="C247" s="7">
        <v>41.598222881265876</v>
      </c>
      <c r="D247" s="7">
        <v>-14.44</v>
      </c>
      <c r="E247" s="7">
        <v>-22.61</v>
      </c>
      <c r="F247" s="7">
        <v>-27.929846860229947</v>
      </c>
      <c r="G247" s="3"/>
      <c r="H247" s="3"/>
      <c r="I247" s="3"/>
      <c r="J247" s="3"/>
      <c r="K247" s="3"/>
      <c r="L247" s="3"/>
      <c r="M247" s="3"/>
      <c r="AA247" s="42">
        <v>44946</v>
      </c>
      <c r="AB247" s="37">
        <f t="shared" si="15"/>
        <v>-16.889356566000842</v>
      </c>
      <c r="AC247" s="37">
        <f t="shared" si="16"/>
        <v>33.551471694215699</v>
      </c>
      <c r="AD247" s="37">
        <f t="shared" si="17"/>
        <v>-2.9952481875570598</v>
      </c>
      <c r="AE247" s="37">
        <f t="shared" si="18"/>
        <v>-9.8867335422277023</v>
      </c>
      <c r="AF247" s="37">
        <f t="shared" si="19"/>
        <v>-15.827762728206755</v>
      </c>
    </row>
    <row r="248" spans="1:32" x14ac:dyDescent="0.25">
      <c r="A248" s="43">
        <v>44977</v>
      </c>
      <c r="B248" s="7">
        <v>-32.912954645494167</v>
      </c>
      <c r="C248" s="7">
        <v>28.99894051769062</v>
      </c>
      <c r="D248" s="7">
        <v>-9.0299999999999994</v>
      </c>
      <c r="E248" s="7">
        <v>-27.71</v>
      </c>
      <c r="F248" s="7">
        <v>-24.662973790796194</v>
      </c>
      <c r="G248" s="3"/>
      <c r="H248" s="3"/>
      <c r="I248" s="3"/>
      <c r="J248" s="3"/>
      <c r="K248" s="3"/>
      <c r="L248" s="3"/>
      <c r="M248" s="3"/>
      <c r="AA248" s="42">
        <v>44977</v>
      </c>
      <c r="AB248" s="37">
        <f t="shared" si="15"/>
        <v>-16.889356566000842</v>
      </c>
      <c r="AC248" s="37">
        <f t="shared" si="16"/>
        <v>33.551471694215699</v>
      </c>
      <c r="AD248" s="37">
        <f t="shared" si="17"/>
        <v>-2.9952481875570598</v>
      </c>
      <c r="AE248" s="37">
        <f t="shared" si="18"/>
        <v>-9.8867335422277023</v>
      </c>
      <c r="AF248" s="37">
        <f t="shared" si="19"/>
        <v>-15.827762728206755</v>
      </c>
    </row>
    <row r="249" spans="1:32" x14ac:dyDescent="0.25">
      <c r="A249" s="43">
        <v>45005</v>
      </c>
      <c r="B249" s="7">
        <v>-32.984264108010784</v>
      </c>
      <c r="C249" s="7">
        <v>28.038115553649693</v>
      </c>
      <c r="D249" s="7">
        <v>-7.62</v>
      </c>
      <c r="E249" s="7">
        <v>-17.34</v>
      </c>
      <c r="F249" s="7">
        <v>-21.495594915415122</v>
      </c>
      <c r="H249" s="3"/>
      <c r="I249" s="3"/>
      <c r="J249" s="3"/>
      <c r="K249" s="3"/>
      <c r="L249" s="3"/>
      <c r="M249" s="3"/>
      <c r="AA249" s="42">
        <v>45005</v>
      </c>
      <c r="AB249" s="37">
        <f t="shared" si="15"/>
        <v>-16.889356566000842</v>
      </c>
      <c r="AC249" s="37">
        <f t="shared" si="16"/>
        <v>33.551471694215699</v>
      </c>
      <c r="AD249" s="37">
        <f t="shared" si="17"/>
        <v>-2.9952481875570598</v>
      </c>
      <c r="AE249" s="37">
        <f t="shared" si="18"/>
        <v>-9.8867335422277023</v>
      </c>
      <c r="AF249" s="37">
        <f t="shared" si="19"/>
        <v>-15.827762728206755</v>
      </c>
    </row>
    <row r="250" spans="1:32" x14ac:dyDescent="0.25">
      <c r="A250" s="43">
        <v>45036</v>
      </c>
      <c r="B250" s="7">
        <v>-29.325340174823207</v>
      </c>
      <c r="C250" s="7">
        <v>28.269260698171923</v>
      </c>
      <c r="D250" s="7">
        <v>-6.99</v>
      </c>
      <c r="E250" s="7">
        <v>-13.97</v>
      </c>
      <c r="F250" s="7">
        <v>-19.638650218248781</v>
      </c>
      <c r="H250" s="3"/>
      <c r="I250" s="3"/>
      <c r="J250" s="3"/>
      <c r="K250" s="3"/>
      <c r="L250" s="3"/>
      <c r="M250" s="3"/>
      <c r="AA250" s="42">
        <v>45036</v>
      </c>
      <c r="AB250" s="37">
        <f t="shared" si="15"/>
        <v>-16.889356566000842</v>
      </c>
      <c r="AC250" s="37">
        <f t="shared" si="16"/>
        <v>33.551471694215699</v>
      </c>
      <c r="AD250" s="37">
        <f t="shared" si="17"/>
        <v>-2.9952481875570598</v>
      </c>
      <c r="AE250" s="37">
        <f t="shared" si="18"/>
        <v>-9.8867335422277023</v>
      </c>
      <c r="AF250" s="37">
        <f t="shared" si="19"/>
        <v>-15.827762728206755</v>
      </c>
    </row>
    <row r="251" spans="1:32" x14ac:dyDescent="0.25">
      <c r="A251" s="43">
        <v>45066</v>
      </c>
      <c r="B251" s="7">
        <v>-38.532087974170132</v>
      </c>
      <c r="C251" s="7">
        <v>25.670418068137387</v>
      </c>
      <c r="D251" s="7">
        <v>-7.25</v>
      </c>
      <c r="E251" s="7">
        <v>-25.83</v>
      </c>
      <c r="F251" s="7">
        <v>-24.320626510576879</v>
      </c>
      <c r="H251" s="3"/>
      <c r="I251" s="3"/>
      <c r="J251" s="3"/>
      <c r="K251" s="3"/>
      <c r="L251" s="3"/>
      <c r="M251" s="3"/>
      <c r="AA251" s="42">
        <v>45066</v>
      </c>
      <c r="AB251" s="37">
        <f t="shared" si="15"/>
        <v>-16.889356566000842</v>
      </c>
      <c r="AC251" s="37">
        <f t="shared" si="16"/>
        <v>33.551471694215699</v>
      </c>
      <c r="AD251" s="37">
        <f t="shared" si="17"/>
        <v>-2.9952481875570598</v>
      </c>
      <c r="AE251" s="37">
        <f t="shared" si="18"/>
        <v>-9.8867335422277023</v>
      </c>
      <c r="AF251" s="37">
        <f t="shared" si="19"/>
        <v>-15.827762728206755</v>
      </c>
    </row>
    <row r="252" spans="1:32" x14ac:dyDescent="0.25">
      <c r="A252" s="43">
        <v>45097</v>
      </c>
      <c r="B252" s="7">
        <v>-31.418583760127468</v>
      </c>
      <c r="C252" s="7">
        <v>26.314011464300407</v>
      </c>
      <c r="D252" s="7">
        <v>-8.9700000000000006</v>
      </c>
      <c r="E252" s="7">
        <v>-18.34</v>
      </c>
      <c r="F252" s="7">
        <v>-21.260648806106971</v>
      </c>
      <c r="H252" s="3"/>
      <c r="I252" s="3"/>
      <c r="J252" s="3"/>
      <c r="K252" s="3"/>
      <c r="L252" s="3"/>
      <c r="M252" s="3"/>
      <c r="AA252" s="42">
        <v>45097</v>
      </c>
      <c r="AB252" s="37">
        <f t="shared" si="15"/>
        <v>-16.889356566000842</v>
      </c>
      <c r="AC252" s="37">
        <f t="shared" si="16"/>
        <v>33.551471694215699</v>
      </c>
      <c r="AD252" s="37">
        <f t="shared" si="17"/>
        <v>-2.9952481875570598</v>
      </c>
      <c r="AE252" s="37">
        <f t="shared" si="18"/>
        <v>-9.8867335422277023</v>
      </c>
      <c r="AF252" s="37">
        <f t="shared" si="19"/>
        <v>-15.827762728206755</v>
      </c>
    </row>
    <row r="253" spans="1:32" x14ac:dyDescent="0.25">
      <c r="A253" s="43">
        <v>45127</v>
      </c>
      <c r="B253" s="7">
        <v>-27.26368923853444</v>
      </c>
      <c r="C253" s="7">
        <v>28.357402216137324</v>
      </c>
      <c r="D253" s="7">
        <v>-3.1</v>
      </c>
      <c r="E253" s="7">
        <v>-15.66</v>
      </c>
      <c r="F253" s="7">
        <v>-18.59527286366794</v>
      </c>
      <c r="H253" s="3"/>
      <c r="I253" s="3"/>
      <c r="J253" s="3"/>
      <c r="K253" s="3"/>
      <c r="AA253" s="42">
        <v>45127</v>
      </c>
      <c r="AB253" s="37">
        <f t="shared" si="15"/>
        <v>-16.889356566000842</v>
      </c>
      <c r="AC253" s="37">
        <f t="shared" si="16"/>
        <v>33.551471694215699</v>
      </c>
      <c r="AD253" s="37">
        <f t="shared" si="17"/>
        <v>-2.9952481875570598</v>
      </c>
      <c r="AE253" s="37">
        <f t="shared" si="18"/>
        <v>-9.8867335422277023</v>
      </c>
      <c r="AF253" s="37">
        <f t="shared" si="19"/>
        <v>-15.827762728206755</v>
      </c>
    </row>
    <row r="254" spans="1:32" x14ac:dyDescent="0.25">
      <c r="A254" s="43">
        <v>45158</v>
      </c>
      <c r="B254" s="7">
        <v>-32.914755442552725</v>
      </c>
      <c r="C254" s="7">
        <v>28.824219325994246</v>
      </c>
      <c r="D254" s="7">
        <v>-7.13</v>
      </c>
      <c r="E254" s="7">
        <v>-5.18</v>
      </c>
      <c r="F254" s="7">
        <v>-18.512243692136742</v>
      </c>
      <c r="H254" s="3"/>
      <c r="I254" s="3"/>
      <c r="J254" s="3"/>
      <c r="K254" s="3"/>
      <c r="AA254" s="42">
        <v>45158</v>
      </c>
      <c r="AB254" s="37">
        <f t="shared" si="15"/>
        <v>-16.889356566000842</v>
      </c>
      <c r="AC254" s="37">
        <f t="shared" si="16"/>
        <v>33.551471694215699</v>
      </c>
      <c r="AD254" s="37">
        <f t="shared" si="17"/>
        <v>-2.9952481875570598</v>
      </c>
      <c r="AE254" s="37">
        <f t="shared" si="18"/>
        <v>-9.8867335422277023</v>
      </c>
      <c r="AF254" s="37">
        <f t="shared" si="19"/>
        <v>-15.827762728206755</v>
      </c>
    </row>
    <row r="255" spans="1:32" x14ac:dyDescent="0.25">
      <c r="A255" s="43">
        <v>45189</v>
      </c>
      <c r="B255" s="7">
        <v>-26.589233031005822</v>
      </c>
      <c r="C255" s="7">
        <v>25.864555485653987</v>
      </c>
      <c r="D255" s="7">
        <v>-3.11</v>
      </c>
      <c r="E255" s="7">
        <v>-11.08</v>
      </c>
      <c r="F255" s="7">
        <v>-16.660947129164953</v>
      </c>
      <c r="H255" s="3"/>
      <c r="I255" s="3"/>
      <c r="J255" s="3"/>
      <c r="K255" s="3"/>
      <c r="AA255" s="42">
        <v>45189</v>
      </c>
      <c r="AB255" s="37">
        <f t="shared" si="15"/>
        <v>-16.889356566000842</v>
      </c>
      <c r="AC255" s="37">
        <f t="shared" si="16"/>
        <v>33.551471694215699</v>
      </c>
      <c r="AD255" s="37">
        <f t="shared" si="17"/>
        <v>-2.9952481875570598</v>
      </c>
      <c r="AE255" s="37">
        <f t="shared" si="18"/>
        <v>-9.8867335422277023</v>
      </c>
      <c r="AF255" s="37">
        <f t="shared" si="19"/>
        <v>-15.827762728206755</v>
      </c>
    </row>
    <row r="256" spans="1:32" x14ac:dyDescent="0.25">
      <c r="A256" s="43">
        <v>45219</v>
      </c>
      <c r="B256" s="7">
        <v>-32.047693067054212</v>
      </c>
      <c r="C256" s="7">
        <v>23.942428332133964</v>
      </c>
      <c r="D256" s="7">
        <v>-6.11</v>
      </c>
      <c r="E256" s="7">
        <v>-6.67</v>
      </c>
      <c r="F256" s="7">
        <v>-17.192530349797043</v>
      </c>
      <c r="H256" s="3"/>
      <c r="I256" s="3"/>
      <c r="J256" s="3"/>
      <c r="K256" s="3"/>
      <c r="AA256" s="42">
        <v>45219</v>
      </c>
      <c r="AB256" s="37">
        <f t="shared" si="15"/>
        <v>-16.889356566000842</v>
      </c>
      <c r="AC256" s="37">
        <f t="shared" si="16"/>
        <v>33.551471694215699</v>
      </c>
      <c r="AD256" s="37">
        <f t="shared" si="17"/>
        <v>-2.9952481875570598</v>
      </c>
      <c r="AE256" s="37">
        <f t="shared" si="18"/>
        <v>-9.8867335422277023</v>
      </c>
      <c r="AF256" s="37">
        <f t="shared" si="19"/>
        <v>-15.827762728206755</v>
      </c>
    </row>
    <row r="257" spans="1:32" x14ac:dyDescent="0.25">
      <c r="A257" s="43">
        <v>45250</v>
      </c>
      <c r="B257" s="7">
        <v>-20.799705763837174</v>
      </c>
      <c r="C257" s="7">
        <v>18.608005385627703</v>
      </c>
      <c r="D257" s="7">
        <v>-6.72</v>
      </c>
      <c r="E257" s="7">
        <v>-11.79</v>
      </c>
      <c r="F257" s="7">
        <v>-14.479427787366218</v>
      </c>
      <c r="H257" s="3"/>
      <c r="I257" s="3"/>
      <c r="J257" s="3"/>
      <c r="K257" s="3"/>
      <c r="AA257" s="42">
        <v>45250</v>
      </c>
      <c r="AB257" s="37">
        <f t="shared" si="15"/>
        <v>-16.889356566000842</v>
      </c>
      <c r="AC257" s="37">
        <f t="shared" si="16"/>
        <v>33.551471694215699</v>
      </c>
      <c r="AD257" s="37">
        <f t="shared" si="17"/>
        <v>-2.9952481875570598</v>
      </c>
      <c r="AE257" s="37">
        <f t="shared" si="18"/>
        <v>-9.8867335422277023</v>
      </c>
      <c r="AF257" s="37">
        <f t="shared" si="19"/>
        <v>-15.827762728206755</v>
      </c>
    </row>
    <row r="258" spans="1:32" x14ac:dyDescent="0.25">
      <c r="A258" s="43">
        <v>45280</v>
      </c>
      <c r="B258" s="7">
        <v>-19.786330140391197</v>
      </c>
      <c r="C258" s="7">
        <v>18.308363141786899</v>
      </c>
      <c r="D258" s="7">
        <v>-4.7</v>
      </c>
      <c r="E258" s="7">
        <v>-3.2</v>
      </c>
      <c r="F258" s="7">
        <v>-11.498673320544526</v>
      </c>
      <c r="G258" s="3"/>
      <c r="H258" s="3"/>
      <c r="I258" s="3"/>
      <c r="J258" s="3"/>
      <c r="K258" s="3"/>
      <c r="AA258" s="42">
        <v>45280</v>
      </c>
      <c r="AB258" s="37">
        <f t="shared" si="15"/>
        <v>-16.889356566000842</v>
      </c>
      <c r="AC258" s="37">
        <f t="shared" si="16"/>
        <v>33.551471694215699</v>
      </c>
      <c r="AD258" s="37">
        <f t="shared" si="17"/>
        <v>-2.9952481875570598</v>
      </c>
      <c r="AE258" s="37">
        <f t="shared" si="18"/>
        <v>-9.8867335422277023</v>
      </c>
      <c r="AF258" s="37">
        <f t="shared" si="19"/>
        <v>-15.827762728206755</v>
      </c>
    </row>
    <row r="259" spans="1:32" x14ac:dyDescent="0.25">
      <c r="A259" s="43">
        <v>45311</v>
      </c>
      <c r="B259" s="7">
        <v>-22.932832560036879</v>
      </c>
      <c r="C259" s="7">
        <v>19.171007562819433</v>
      </c>
      <c r="D259" s="7">
        <v>-6.23</v>
      </c>
      <c r="E259" s="7">
        <v>0.39</v>
      </c>
      <c r="F259" s="7">
        <v>-11.985960030714079</v>
      </c>
      <c r="H259" s="3"/>
      <c r="I259" s="3"/>
      <c r="J259" s="3"/>
      <c r="K259" s="3"/>
      <c r="AA259" s="42">
        <v>45311</v>
      </c>
      <c r="AB259" s="37">
        <f t="shared" si="15"/>
        <v>-16.889356566000842</v>
      </c>
      <c r="AC259" s="37">
        <f t="shared" si="16"/>
        <v>33.551471694215699</v>
      </c>
      <c r="AD259" s="37">
        <f t="shared" si="17"/>
        <v>-2.9952481875570598</v>
      </c>
      <c r="AE259" s="37">
        <f t="shared" si="18"/>
        <v>-9.8867335422277023</v>
      </c>
      <c r="AF259" s="37">
        <f t="shared" si="19"/>
        <v>-15.827762728206755</v>
      </c>
    </row>
    <row r="260" spans="1:32" x14ac:dyDescent="0.25">
      <c r="A260" s="43">
        <v>45342</v>
      </c>
      <c r="B260" s="7">
        <v>-28.659586323798425</v>
      </c>
      <c r="C260" s="7">
        <v>14.716178063790519</v>
      </c>
      <c r="D260" s="7">
        <v>-10.3</v>
      </c>
      <c r="E260" s="7">
        <v>0.37</v>
      </c>
      <c r="F260" s="7">
        <v>-13.326441096897236</v>
      </c>
      <c r="H260" s="3"/>
      <c r="I260" s="3"/>
      <c r="J260" s="3"/>
      <c r="K260" s="3"/>
      <c r="AA260" s="42">
        <v>45342</v>
      </c>
      <c r="AB260" s="37">
        <f t="shared" si="15"/>
        <v>-16.889356566000842</v>
      </c>
      <c r="AC260" s="37">
        <f t="shared" si="16"/>
        <v>33.551471694215699</v>
      </c>
      <c r="AD260" s="37">
        <f t="shared" si="17"/>
        <v>-2.9952481875570598</v>
      </c>
      <c r="AE260" s="37">
        <f t="shared" si="18"/>
        <v>-9.8867335422277023</v>
      </c>
      <c r="AF260" s="37">
        <f t="shared" si="19"/>
        <v>-15.827762728206755</v>
      </c>
    </row>
    <row r="261" spans="1:32" x14ac:dyDescent="0.25">
      <c r="A261" s="43">
        <v>45371</v>
      </c>
      <c r="B261" s="7">
        <v>-28.628380540880602</v>
      </c>
      <c r="C261" s="7">
        <v>17.31419188126273</v>
      </c>
      <c r="D261" s="7">
        <v>-9.92</v>
      </c>
      <c r="E261" s="7">
        <v>-5.68</v>
      </c>
      <c r="F261" s="7">
        <v>-15.385643105535832</v>
      </c>
      <c r="H261" s="3"/>
      <c r="I261" s="3"/>
      <c r="J261" s="3"/>
      <c r="K261" s="3"/>
      <c r="AA261" s="42">
        <v>45371</v>
      </c>
      <c r="AB261" s="37">
        <f t="shared" si="15"/>
        <v>-16.889356566000842</v>
      </c>
      <c r="AC261" s="37">
        <f t="shared" si="16"/>
        <v>33.551471694215699</v>
      </c>
      <c r="AD261" s="37">
        <f t="shared" si="17"/>
        <v>-2.9952481875570598</v>
      </c>
      <c r="AE261" s="37">
        <f t="shared" si="18"/>
        <v>-9.8867335422277023</v>
      </c>
      <c r="AF261" s="37">
        <f t="shared" si="19"/>
        <v>-15.827762728206755</v>
      </c>
    </row>
    <row r="262" spans="1:32" x14ac:dyDescent="0.25">
      <c r="A262" s="43">
        <v>45402</v>
      </c>
      <c r="B262" s="7">
        <v>-25.962038552709778</v>
      </c>
      <c r="C262" s="7">
        <v>32.344948198778745</v>
      </c>
      <c r="D262" s="7">
        <v>-1.25</v>
      </c>
      <c r="E262" s="7">
        <v>-0.77</v>
      </c>
      <c r="F262" s="7">
        <v>-15.081746687872132</v>
      </c>
      <c r="H262" s="3"/>
      <c r="I262" s="3"/>
      <c r="J262" s="3"/>
      <c r="K262" s="3"/>
      <c r="AA262" s="42">
        <v>45402</v>
      </c>
      <c r="AB262" s="37">
        <f t="shared" si="15"/>
        <v>-16.889356566000842</v>
      </c>
      <c r="AC262" s="37">
        <f t="shared" si="16"/>
        <v>33.551471694215699</v>
      </c>
      <c r="AD262" s="37">
        <f t="shared" si="17"/>
        <v>-2.9952481875570598</v>
      </c>
      <c r="AE262" s="37">
        <f t="shared" si="18"/>
        <v>-9.8867335422277023</v>
      </c>
      <c r="AF262" s="37">
        <f t="shared" si="19"/>
        <v>-15.827762728206755</v>
      </c>
    </row>
    <row r="263" spans="1:32" x14ac:dyDescent="0.25">
      <c r="A263" s="43">
        <v>45432</v>
      </c>
      <c r="B263" s="7">
        <v>-25.646627081239309</v>
      </c>
      <c r="C263" s="7">
        <v>28.530259852943768</v>
      </c>
      <c r="D263" s="7">
        <v>-4.28</v>
      </c>
      <c r="E263" s="7">
        <v>-5.03</v>
      </c>
      <c r="F263" s="7">
        <v>-15.871721733545769</v>
      </c>
      <c r="H263" s="3"/>
      <c r="I263" s="3"/>
      <c r="J263" s="3"/>
      <c r="K263" s="3"/>
      <c r="AA263" s="42">
        <v>45432</v>
      </c>
      <c r="AB263" s="37">
        <f t="shared" ref="AB263:AB282" si="20">AVERAGE(B$7:B$270)</f>
        <v>-16.889356566000842</v>
      </c>
      <c r="AC263" s="37">
        <f t="shared" ref="AC263:AC282" si="21">AVERAGE(C$7:C$270)</f>
        <v>33.551471694215699</v>
      </c>
      <c r="AD263" s="37">
        <f t="shared" ref="AD263:AD282" si="22">AVERAGE(D$7:D$270)</f>
        <v>-2.9952481875570598</v>
      </c>
      <c r="AE263" s="37">
        <f t="shared" ref="AE263:AE282" si="23">AVERAGE(E$7:E$270)</f>
        <v>-9.8867335422277023</v>
      </c>
      <c r="AF263" s="37">
        <f t="shared" ref="AF263:AF282" si="24">AVERAGE(F$7:F$270)</f>
        <v>-15.827762728206755</v>
      </c>
    </row>
    <row r="264" spans="1:32" x14ac:dyDescent="0.25">
      <c r="A264" s="43">
        <v>45463</v>
      </c>
      <c r="B264" s="7">
        <v>-21.037773102147359</v>
      </c>
      <c r="C264" s="7">
        <v>17.198450372536218</v>
      </c>
      <c r="D264" s="7">
        <v>-1.69</v>
      </c>
      <c r="E264" s="7">
        <v>0.63</v>
      </c>
      <c r="F264" s="7">
        <v>-9.824055868670893</v>
      </c>
      <c r="H264" s="3"/>
      <c r="I264" s="3"/>
      <c r="J264" s="3"/>
      <c r="K264" s="3"/>
      <c r="AA264" s="42">
        <v>45463</v>
      </c>
      <c r="AB264" s="37">
        <f t="shared" si="20"/>
        <v>-16.889356566000842</v>
      </c>
      <c r="AC264" s="37">
        <f t="shared" si="21"/>
        <v>33.551471694215699</v>
      </c>
      <c r="AD264" s="37">
        <f t="shared" si="22"/>
        <v>-2.9952481875570598</v>
      </c>
      <c r="AE264" s="37">
        <f t="shared" si="23"/>
        <v>-9.8867335422277023</v>
      </c>
      <c r="AF264" s="37">
        <f t="shared" si="24"/>
        <v>-15.827762728206755</v>
      </c>
    </row>
    <row r="265" spans="1:32" x14ac:dyDescent="0.25">
      <c r="A265" s="43">
        <v>45493</v>
      </c>
      <c r="B265" s="7">
        <v>-22.21936771545942</v>
      </c>
      <c r="C265" s="7">
        <v>14.658045818717152</v>
      </c>
      <c r="D265" s="7">
        <v>-4.63</v>
      </c>
      <c r="E265" s="7">
        <v>-1.28</v>
      </c>
      <c r="F265" s="7">
        <v>-10.696853383544143</v>
      </c>
      <c r="H265" s="3"/>
      <c r="I265" s="3"/>
      <c r="J265" s="3"/>
      <c r="K265" s="3"/>
      <c r="AA265" s="42">
        <v>45493</v>
      </c>
      <c r="AB265" s="37">
        <f t="shared" si="20"/>
        <v>-16.889356566000842</v>
      </c>
      <c r="AC265" s="37">
        <f t="shared" si="21"/>
        <v>33.551471694215699</v>
      </c>
      <c r="AD265" s="37">
        <f t="shared" si="22"/>
        <v>-2.9952481875570598</v>
      </c>
      <c r="AE265" s="37">
        <f t="shared" si="23"/>
        <v>-9.8867335422277023</v>
      </c>
      <c r="AF265" s="37">
        <f t="shared" si="24"/>
        <v>-15.827762728206755</v>
      </c>
    </row>
    <row r="266" spans="1:32" x14ac:dyDescent="0.25">
      <c r="A266" s="43">
        <v>45524</v>
      </c>
      <c r="B266" s="7">
        <v>-14.637613282341043</v>
      </c>
      <c r="C266" s="7">
        <v>13.627833410670988</v>
      </c>
      <c r="D266" s="7">
        <v>-2.99</v>
      </c>
      <c r="E266" s="7">
        <v>3.11</v>
      </c>
      <c r="F266" s="7">
        <v>-7.0363616732530083</v>
      </c>
      <c r="H266" s="3"/>
      <c r="I266" s="3"/>
      <c r="J266" s="3"/>
      <c r="K266" s="3"/>
      <c r="AA266" s="42">
        <v>45524</v>
      </c>
      <c r="AB266" s="37">
        <f t="shared" si="20"/>
        <v>-16.889356566000842</v>
      </c>
      <c r="AC266" s="37">
        <f t="shared" si="21"/>
        <v>33.551471694215699</v>
      </c>
      <c r="AD266" s="37">
        <f t="shared" si="22"/>
        <v>-2.9952481875570598</v>
      </c>
      <c r="AE266" s="37">
        <f t="shared" si="23"/>
        <v>-9.8867335422277023</v>
      </c>
      <c r="AF266" s="37">
        <f t="shared" si="24"/>
        <v>-15.827762728206755</v>
      </c>
    </row>
    <row r="267" spans="1:32" x14ac:dyDescent="0.25">
      <c r="A267" s="43">
        <v>45555</v>
      </c>
      <c r="B267" s="7">
        <v>-17.136040192343202</v>
      </c>
      <c r="C267" s="7">
        <v>25.149632847906144</v>
      </c>
      <c r="D267" s="7">
        <v>-3.56</v>
      </c>
      <c r="E267" s="7">
        <v>-0.94</v>
      </c>
      <c r="F267" s="7">
        <v>-11.696418260062337</v>
      </c>
      <c r="G267" s="3"/>
      <c r="H267" s="3"/>
      <c r="I267" s="3"/>
      <c r="J267" s="3"/>
      <c r="K267" s="3"/>
      <c r="AA267" s="42">
        <v>45555</v>
      </c>
      <c r="AB267" s="37">
        <f t="shared" si="20"/>
        <v>-16.889356566000842</v>
      </c>
      <c r="AC267" s="37">
        <f t="shared" si="21"/>
        <v>33.551471694215699</v>
      </c>
      <c r="AD267" s="37">
        <f t="shared" si="22"/>
        <v>-2.9952481875570598</v>
      </c>
      <c r="AE267" s="37">
        <f t="shared" si="23"/>
        <v>-9.8867335422277023</v>
      </c>
      <c r="AF267" s="37">
        <f t="shared" si="24"/>
        <v>-15.827762728206755</v>
      </c>
    </row>
    <row r="268" spans="1:32" x14ac:dyDescent="0.25">
      <c r="A268" s="43">
        <v>45585</v>
      </c>
      <c r="B268" s="7">
        <v>-26.438246812335635</v>
      </c>
      <c r="C268" s="7">
        <v>19.398709545175151</v>
      </c>
      <c r="D268" s="7">
        <v>-6.29</v>
      </c>
      <c r="E268" s="7">
        <v>-6.64</v>
      </c>
      <c r="F268" s="7">
        <v>-14.691739089377696</v>
      </c>
      <c r="G268" s="3"/>
      <c r="H268" s="3"/>
      <c r="I268" s="3"/>
      <c r="J268" s="3"/>
      <c r="K268" s="3"/>
      <c r="AA268" s="42">
        <v>45585</v>
      </c>
      <c r="AB268" s="37">
        <f t="shared" si="20"/>
        <v>-16.889356566000842</v>
      </c>
      <c r="AC268" s="37">
        <f t="shared" si="21"/>
        <v>33.551471694215699</v>
      </c>
      <c r="AD268" s="37">
        <f t="shared" si="22"/>
        <v>-2.9952481875570598</v>
      </c>
      <c r="AE268" s="37">
        <f t="shared" si="23"/>
        <v>-9.8867335422277023</v>
      </c>
      <c r="AF268" s="37">
        <f t="shared" si="24"/>
        <v>-15.827762728206755</v>
      </c>
    </row>
    <row r="269" spans="1:32" x14ac:dyDescent="0.25">
      <c r="A269" s="43">
        <v>45616</v>
      </c>
      <c r="B269" s="7">
        <v>-26.110379330532339</v>
      </c>
      <c r="C269" s="7">
        <v>26.231322559800351</v>
      </c>
      <c r="D269" s="7">
        <v>-5.24</v>
      </c>
      <c r="E269" s="7">
        <v>0.19</v>
      </c>
      <c r="F269" s="7">
        <v>-14.347925472583173</v>
      </c>
      <c r="H269" s="3"/>
      <c r="I269" s="3"/>
      <c r="J269" s="3"/>
      <c r="K269" s="3"/>
      <c r="AA269" s="42">
        <v>45616</v>
      </c>
      <c r="AB269" s="37">
        <f t="shared" si="20"/>
        <v>-16.889356566000842</v>
      </c>
      <c r="AC269" s="37">
        <f t="shared" si="21"/>
        <v>33.551471694215699</v>
      </c>
      <c r="AD269" s="37">
        <f t="shared" si="22"/>
        <v>-2.9952481875570598</v>
      </c>
      <c r="AE269" s="37">
        <f t="shared" si="23"/>
        <v>-9.8867335422277023</v>
      </c>
      <c r="AF269" s="37">
        <f t="shared" si="24"/>
        <v>-15.827762728206755</v>
      </c>
    </row>
    <row r="270" spans="1:32" x14ac:dyDescent="0.25">
      <c r="A270" s="43">
        <v>45646</v>
      </c>
      <c r="B270" s="7">
        <v>-27.176357079623809</v>
      </c>
      <c r="C270" s="7">
        <v>32.9801274966036</v>
      </c>
      <c r="D270" s="7">
        <v>-6.11</v>
      </c>
      <c r="E270" s="7">
        <v>-5.91</v>
      </c>
      <c r="F270" s="7">
        <v>-18.044121144056852</v>
      </c>
      <c r="G270" s="3"/>
      <c r="H270" s="3"/>
      <c r="I270" s="3"/>
      <c r="J270" s="3"/>
      <c r="K270" s="3"/>
      <c r="AA270" s="42">
        <v>45646</v>
      </c>
      <c r="AB270" s="37">
        <f t="shared" si="20"/>
        <v>-16.889356566000842</v>
      </c>
      <c r="AC270" s="37">
        <f t="shared" si="21"/>
        <v>33.551471694215699</v>
      </c>
      <c r="AD270" s="37">
        <f t="shared" si="22"/>
        <v>-2.9952481875570598</v>
      </c>
      <c r="AE270" s="37">
        <f t="shared" si="23"/>
        <v>-9.8867335422277023</v>
      </c>
      <c r="AF270" s="37">
        <f t="shared" si="24"/>
        <v>-15.827762728206755</v>
      </c>
    </row>
    <row r="271" spans="1:32" x14ac:dyDescent="0.25">
      <c r="A271" s="43">
        <v>45677</v>
      </c>
      <c r="B271" s="7">
        <v>-30.559755019999926</v>
      </c>
      <c r="C271" s="7">
        <v>32.234164839436062</v>
      </c>
      <c r="D271" s="7">
        <v>-5.03</v>
      </c>
      <c r="E271" s="7">
        <v>8.14</v>
      </c>
      <c r="F271" s="7">
        <v>-14.920979964858997</v>
      </c>
      <c r="G271" s="3"/>
      <c r="H271" s="3"/>
      <c r="I271" s="3"/>
      <c r="J271" s="3"/>
      <c r="K271" s="3"/>
      <c r="AA271" s="42">
        <v>45677</v>
      </c>
      <c r="AB271" s="37">
        <f t="shared" si="20"/>
        <v>-16.889356566000842</v>
      </c>
      <c r="AC271" s="37">
        <f t="shared" si="21"/>
        <v>33.551471694215699</v>
      </c>
      <c r="AD271" s="37">
        <f t="shared" si="22"/>
        <v>-2.9952481875570598</v>
      </c>
      <c r="AE271" s="37">
        <f t="shared" si="23"/>
        <v>-9.8867335422277023</v>
      </c>
      <c r="AF271" s="37">
        <f t="shared" si="24"/>
        <v>-15.827762728206755</v>
      </c>
    </row>
    <row r="272" spans="1:32" x14ac:dyDescent="0.25">
      <c r="A272" s="43">
        <v>45708</v>
      </c>
      <c r="B272" s="7">
        <v>-30.089821983460933</v>
      </c>
      <c r="C272" s="7">
        <v>2.5593587275322944</v>
      </c>
      <c r="D272" s="7">
        <v>-5.41</v>
      </c>
      <c r="E272" s="7">
        <v>1.03</v>
      </c>
      <c r="F272" s="7">
        <v>-9.2572951777483077</v>
      </c>
      <c r="G272" s="3"/>
      <c r="H272" s="3"/>
      <c r="I272" s="3"/>
      <c r="J272" s="3"/>
      <c r="K272" s="3"/>
      <c r="AA272" s="42">
        <v>45708</v>
      </c>
      <c r="AB272" s="37">
        <f t="shared" si="20"/>
        <v>-16.889356566000842</v>
      </c>
      <c r="AC272" s="37">
        <f t="shared" si="21"/>
        <v>33.551471694215699</v>
      </c>
      <c r="AD272" s="37">
        <f t="shared" si="22"/>
        <v>-2.9952481875570598</v>
      </c>
      <c r="AE272" s="37">
        <f t="shared" si="23"/>
        <v>-9.8867335422277023</v>
      </c>
      <c r="AF272" s="37">
        <f t="shared" si="24"/>
        <v>-15.827762728206755</v>
      </c>
    </row>
    <row r="273" spans="1:32" x14ac:dyDescent="0.25">
      <c r="A273" s="43">
        <v>45736</v>
      </c>
      <c r="B273" s="7">
        <v>-38.528139130290079</v>
      </c>
      <c r="C273" s="7">
        <v>12.293013572292509</v>
      </c>
      <c r="D273" s="7">
        <v>-4.76</v>
      </c>
      <c r="E273" s="7">
        <v>-4.3</v>
      </c>
      <c r="F273" s="7">
        <v>-14.970288175645646</v>
      </c>
      <c r="G273" s="53"/>
      <c r="H273" s="53"/>
      <c r="I273" s="3"/>
      <c r="J273" s="3"/>
      <c r="K273" s="53"/>
      <c r="L273" s="3"/>
      <c r="AA273" s="42">
        <v>45736</v>
      </c>
      <c r="AB273" s="37">
        <f t="shared" si="20"/>
        <v>-16.889356566000842</v>
      </c>
      <c r="AC273" s="37">
        <f t="shared" si="21"/>
        <v>33.551471694215699</v>
      </c>
      <c r="AD273" s="37">
        <f t="shared" si="22"/>
        <v>-2.9952481875570598</v>
      </c>
      <c r="AE273" s="37">
        <f t="shared" si="23"/>
        <v>-9.8867335422277023</v>
      </c>
      <c r="AF273" s="37">
        <f t="shared" si="24"/>
        <v>-15.827762728206755</v>
      </c>
    </row>
    <row r="274" spans="1:32" x14ac:dyDescent="0.25">
      <c r="A274" s="43">
        <v>45767</v>
      </c>
      <c r="B274" s="7">
        <v>-43.610696051593834</v>
      </c>
      <c r="C274" s="7">
        <v>21.869714139878585</v>
      </c>
      <c r="D274" s="7">
        <v>-9</v>
      </c>
      <c r="E274" s="7">
        <v>-0.82</v>
      </c>
      <c r="F274" s="7">
        <v>-18.825102547868102</v>
      </c>
      <c r="G274" s="53"/>
      <c r="H274" s="53"/>
      <c r="I274" s="3"/>
      <c r="J274" s="3"/>
      <c r="K274" s="53"/>
      <c r="AA274" s="42">
        <v>45767</v>
      </c>
      <c r="AB274" s="37">
        <f t="shared" si="20"/>
        <v>-16.889356566000842</v>
      </c>
      <c r="AC274" s="37">
        <f t="shared" si="21"/>
        <v>33.551471694215699</v>
      </c>
      <c r="AD274" s="37">
        <f t="shared" si="22"/>
        <v>-2.9952481875570598</v>
      </c>
      <c r="AE274" s="37">
        <f t="shared" si="23"/>
        <v>-9.8867335422277023</v>
      </c>
      <c r="AF274" s="37">
        <f t="shared" si="24"/>
        <v>-15.827762728206755</v>
      </c>
    </row>
    <row r="275" spans="1:32" x14ac:dyDescent="0.25">
      <c r="A275" s="43">
        <v>45797</v>
      </c>
      <c r="B275" s="7">
        <v>-37.552129277603989</v>
      </c>
      <c r="C275" s="7">
        <v>5.9432860256930127</v>
      </c>
      <c r="D275" s="7">
        <v>-7.15</v>
      </c>
      <c r="E275" s="7">
        <v>-2.57</v>
      </c>
      <c r="F275" s="7">
        <v>-13.30385382582425</v>
      </c>
      <c r="G275" s="3"/>
      <c r="H275" s="53"/>
      <c r="I275" s="53"/>
      <c r="J275" s="53"/>
      <c r="K275" s="53"/>
      <c r="L275" s="3"/>
      <c r="M275" s="3"/>
      <c r="AA275" s="42">
        <v>45797</v>
      </c>
      <c r="AB275" s="37">
        <f t="shared" si="20"/>
        <v>-16.889356566000842</v>
      </c>
      <c r="AC275" s="37">
        <f t="shared" si="21"/>
        <v>33.551471694215699</v>
      </c>
      <c r="AD275" s="37">
        <f t="shared" si="22"/>
        <v>-2.9952481875570598</v>
      </c>
      <c r="AE275" s="37">
        <f t="shared" si="23"/>
        <v>-9.8867335422277023</v>
      </c>
      <c r="AF275" s="37">
        <f t="shared" si="24"/>
        <v>-15.827762728206755</v>
      </c>
    </row>
    <row r="276" spans="1:32" x14ac:dyDescent="0.25">
      <c r="A276" s="43">
        <v>45828</v>
      </c>
      <c r="B276" s="7">
        <v>-30.349833878626207</v>
      </c>
      <c r="C276" s="7">
        <v>-4.4832819241361639</v>
      </c>
      <c r="D276" s="7">
        <v>-5.53</v>
      </c>
      <c r="E276" s="7">
        <v>8.58</v>
      </c>
      <c r="F276" s="7">
        <v>-5.7041379886225112</v>
      </c>
      <c r="G276" s="3"/>
      <c r="H276" s="3"/>
      <c r="I276" s="3"/>
      <c r="J276" s="3"/>
      <c r="K276" s="3"/>
      <c r="L276" s="53"/>
      <c r="AA276" s="42">
        <v>45828</v>
      </c>
      <c r="AB276" s="37">
        <f t="shared" si="20"/>
        <v>-16.889356566000842</v>
      </c>
      <c r="AC276" s="37">
        <f t="shared" si="21"/>
        <v>33.551471694215699</v>
      </c>
      <c r="AD276" s="37">
        <f t="shared" si="22"/>
        <v>-2.9952481875570598</v>
      </c>
      <c r="AE276" s="37">
        <f t="shared" si="23"/>
        <v>-9.8867335422277023</v>
      </c>
      <c r="AF276" s="37">
        <f t="shared" si="24"/>
        <v>-15.827762728206755</v>
      </c>
    </row>
    <row r="277" spans="1:32" x14ac:dyDescent="0.25">
      <c r="A277" s="43">
        <v>45858</v>
      </c>
      <c r="B277" s="39">
        <v>-29.997066239705163</v>
      </c>
      <c r="C277" s="39">
        <v>-4.006490818671864</v>
      </c>
      <c r="D277" s="39">
        <v>-4.3099999999999996</v>
      </c>
      <c r="E277" s="39">
        <v>6.61</v>
      </c>
      <c r="F277" s="39">
        <v>-5.9226438552583245</v>
      </c>
      <c r="G277" s="3"/>
      <c r="H277" s="3"/>
      <c r="I277" s="3"/>
      <c r="J277" s="3"/>
      <c r="K277" s="3"/>
      <c r="L277" s="53"/>
      <c r="M277" s="53"/>
      <c r="N277" s="53"/>
      <c r="O277" s="53"/>
      <c r="P277" s="53"/>
      <c r="Q277" s="53"/>
      <c r="AA277" s="42">
        <v>45858</v>
      </c>
      <c r="AB277" s="37">
        <f t="shared" si="20"/>
        <v>-16.889356566000842</v>
      </c>
      <c r="AC277" s="37">
        <f t="shared" si="21"/>
        <v>33.551471694215699</v>
      </c>
      <c r="AD277" s="37">
        <f t="shared" si="22"/>
        <v>-2.9952481875570598</v>
      </c>
      <c r="AE277" s="37">
        <f t="shared" si="23"/>
        <v>-9.8867335422277023</v>
      </c>
      <c r="AF277" s="37">
        <f t="shared" si="24"/>
        <v>-15.827762728206755</v>
      </c>
    </row>
    <row r="278" spans="1:32" x14ac:dyDescent="0.25">
      <c r="A278" s="43">
        <v>45889</v>
      </c>
      <c r="B278" s="39">
        <f>[1]indicatoren!C275</f>
        <v>-32.845662319385369</v>
      </c>
      <c r="C278" s="39">
        <f>[1]indicatoren!F275</f>
        <v>-5.9477342588866584</v>
      </c>
      <c r="D278" s="39">
        <f>[1]indicatoren!K275</f>
        <v>-4.75</v>
      </c>
      <c r="E278" s="39">
        <f>[1]indicatoren!L275</f>
        <v>8.1999999999999993</v>
      </c>
      <c r="F278" s="39">
        <f>[1]indicatoren!N275</f>
        <v>-5.8619820151246778</v>
      </c>
      <c r="G278" s="3"/>
      <c r="H278" s="53"/>
      <c r="I278" s="53"/>
      <c r="J278" s="53"/>
      <c r="K278" s="53"/>
      <c r="L278" s="53"/>
      <c r="M278" s="53"/>
      <c r="AA278" s="42">
        <v>45889</v>
      </c>
      <c r="AB278" s="37">
        <f t="shared" si="20"/>
        <v>-16.889356566000842</v>
      </c>
      <c r="AC278" s="37">
        <f t="shared" si="21"/>
        <v>33.551471694215699</v>
      </c>
      <c r="AD278" s="37">
        <f t="shared" si="22"/>
        <v>-2.9952481875570598</v>
      </c>
      <c r="AE278" s="37">
        <f t="shared" si="23"/>
        <v>-9.8867335422277023</v>
      </c>
      <c r="AF278" s="37">
        <f t="shared" si="24"/>
        <v>-15.827762728206755</v>
      </c>
    </row>
    <row r="279" spans="1:32" x14ac:dyDescent="0.25">
      <c r="A279" s="43">
        <v>45920</v>
      </c>
      <c r="B279" s="38">
        <f>[1]indicatoren!C276</f>
        <v>-33.152965367315772</v>
      </c>
      <c r="C279" s="39">
        <f>[1]indicatoren!F276</f>
        <v>-4.962132610252338</v>
      </c>
      <c r="D279" s="39">
        <f>[1]indicatoren!K276</f>
        <v>-5.65</v>
      </c>
      <c r="E279" s="39">
        <f>[1]indicatoren!L276</f>
        <v>6.52</v>
      </c>
      <c r="F279" s="39">
        <f>[1]indicatoren!N276</f>
        <v>-6.8302081892658579</v>
      </c>
      <c r="G279" s="3"/>
      <c r="H279" s="3"/>
      <c r="I279" s="3"/>
      <c r="J279" s="3"/>
      <c r="K279" s="3"/>
      <c r="AA279" s="42">
        <v>45920</v>
      </c>
      <c r="AB279" s="37">
        <f t="shared" si="20"/>
        <v>-16.889356566000842</v>
      </c>
      <c r="AC279" s="37">
        <f t="shared" si="21"/>
        <v>33.551471694215699</v>
      </c>
      <c r="AD279" s="37">
        <f t="shared" si="22"/>
        <v>-2.9952481875570598</v>
      </c>
      <c r="AE279" s="37">
        <f t="shared" si="23"/>
        <v>-9.8867335422277023</v>
      </c>
      <c r="AF279" s="37">
        <f t="shared" si="24"/>
        <v>-15.827762728206755</v>
      </c>
    </row>
    <row r="280" spans="1:32" x14ac:dyDescent="0.25">
      <c r="A280" s="43">
        <v>45950</v>
      </c>
      <c r="B280" s="39">
        <v>-35.242547107844892</v>
      </c>
      <c r="C280" s="39">
        <v>-21.831036252061274</v>
      </c>
      <c r="D280" s="39">
        <v>-6.92</v>
      </c>
      <c r="E280" s="39">
        <v>-1.21</v>
      </c>
      <c r="F280" s="39">
        <v>-5.3853777139459051</v>
      </c>
      <c r="G280" s="3"/>
      <c r="H280" s="3"/>
      <c r="I280" s="3"/>
      <c r="J280" s="3"/>
      <c r="K280" s="3"/>
      <c r="AA280" s="42">
        <v>45950</v>
      </c>
      <c r="AB280" s="37">
        <f t="shared" si="20"/>
        <v>-16.889356566000842</v>
      </c>
      <c r="AC280" s="37">
        <f t="shared" si="21"/>
        <v>33.551471694215699</v>
      </c>
      <c r="AD280" s="37">
        <f t="shared" si="22"/>
        <v>-2.9952481875570598</v>
      </c>
      <c r="AE280" s="37">
        <f t="shared" si="23"/>
        <v>-9.8867335422277023</v>
      </c>
      <c r="AF280" s="37">
        <f t="shared" si="24"/>
        <v>-15.827762728206755</v>
      </c>
    </row>
    <row r="281" spans="1:32" x14ac:dyDescent="0.25">
      <c r="A281" s="43">
        <v>45981</v>
      </c>
      <c r="B281" s="57">
        <v>-32.975402746034987</v>
      </c>
      <c r="C281" s="57">
        <v>-25.598956547118398</v>
      </c>
      <c r="D281" s="57">
        <v>-4.41</v>
      </c>
      <c r="E281" s="57">
        <v>5.09</v>
      </c>
      <c r="F281" s="57">
        <v>-1.6741115497291474</v>
      </c>
      <c r="G281" s="3"/>
      <c r="H281" s="3"/>
      <c r="I281" s="3"/>
      <c r="J281" s="3"/>
      <c r="K281" s="3"/>
      <c r="AA281" s="42">
        <v>45981</v>
      </c>
      <c r="AB281" s="37">
        <f t="shared" si="20"/>
        <v>-16.889356566000842</v>
      </c>
      <c r="AC281" s="37">
        <f t="shared" si="21"/>
        <v>33.551471694215699</v>
      </c>
      <c r="AD281" s="37">
        <f t="shared" si="22"/>
        <v>-2.9952481875570598</v>
      </c>
      <c r="AE281" s="37">
        <f t="shared" si="23"/>
        <v>-9.8867335422277023</v>
      </c>
      <c r="AF281" s="37">
        <f t="shared" si="24"/>
        <v>-15.827762728206755</v>
      </c>
    </row>
    <row r="282" spans="1:32" x14ac:dyDescent="0.25">
      <c r="A282" s="43">
        <v>46011</v>
      </c>
      <c r="B282" s="7"/>
      <c r="C282" s="7"/>
      <c r="D282" s="7"/>
      <c r="E282" s="7"/>
      <c r="F282" s="7"/>
      <c r="G282" s="3"/>
      <c r="H282" s="3"/>
      <c r="I282" s="3"/>
      <c r="J282" s="3"/>
      <c r="K282" s="3"/>
      <c r="AA282" s="42">
        <v>46011</v>
      </c>
      <c r="AB282" s="37">
        <f t="shared" si="20"/>
        <v>-16.889356566000842</v>
      </c>
      <c r="AC282" s="37">
        <f t="shared" si="21"/>
        <v>33.551471694215699</v>
      </c>
      <c r="AD282" s="37">
        <f t="shared" si="22"/>
        <v>-2.9952481875570598</v>
      </c>
      <c r="AE282" s="37">
        <f t="shared" si="23"/>
        <v>-9.8867335422277023</v>
      </c>
      <c r="AF282" s="37">
        <f t="shared" si="24"/>
        <v>-15.827762728206755</v>
      </c>
    </row>
    <row r="283" spans="1:32" ht="24.6" customHeight="1" x14ac:dyDescent="0.25">
      <c r="A283" s="54" t="s">
        <v>7</v>
      </c>
      <c r="B283" s="54"/>
      <c r="C283" s="54"/>
      <c r="D283" s="54"/>
      <c r="E283" s="54"/>
      <c r="F283" s="54"/>
    </row>
    <row r="284" spans="1:32" x14ac:dyDescent="0.25">
      <c r="A284" s="49"/>
      <c r="B284" s="3"/>
      <c r="C284" s="3"/>
      <c r="D284" s="3"/>
      <c r="E284" s="3"/>
      <c r="F284" s="3"/>
    </row>
    <row r="285" spans="1:32" ht="13.8" x14ac:dyDescent="0.3">
      <c r="A285" s="50" t="s">
        <v>8</v>
      </c>
    </row>
    <row r="286" spans="1:32" ht="13.8" x14ac:dyDescent="0.3">
      <c r="A286" s="51" t="s">
        <v>9</v>
      </c>
    </row>
    <row r="289" spans="2:6" x14ac:dyDescent="0.25">
      <c r="B289" s="3"/>
      <c r="C289" s="3"/>
      <c r="D289" s="3"/>
      <c r="E289" s="3"/>
      <c r="F289" s="3"/>
    </row>
  </sheetData>
  <mergeCells count="1">
    <mergeCell ref="A283:F283"/>
  </mergeCells>
  <phoneticPr fontId="22" type="noConversion"/>
  <conditionalFormatting sqref="H226:K257 H259:K266 H269:K269 K268">
    <cfRule type="colorScale" priority="2">
      <colorScale>
        <cfvo type="min"/>
        <cfvo type="percentile" val="50"/>
        <cfvo type="max"/>
        <color rgb="FFF8696B"/>
        <color rgb="FFFCFCFF"/>
        <color rgb="FF63BE7B"/>
      </colorScale>
    </cfRule>
  </conditionalFormatting>
  <hyperlinks>
    <hyperlink ref="A286" r:id="rId1" xr:uid="{00000000-0004-0000-0000-000000000000}"/>
  </hyperlinks>
  <pageMargins left="0.70866141732283516" right="0.70866141732283516" top="0.98425196850393704" bottom="0.98425196850393704" header="0.511811023622047" footer="0.511811023622047"/>
  <pageSetup paperSize="9" fitToWidth="0" fitToHeight="0" orientation="portrait" r:id="rId2"/>
  <headerFooter alignWithMargins="0"/>
  <rowBreaks count="2" manualBreakCount="2">
    <brk id="48" man="1"/>
    <brk id="9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I290"/>
  <sheetViews>
    <sheetView topLeftCell="A3" zoomScaleNormal="100" workbookViewId="0">
      <pane xSplit="1" ySplit="4" topLeftCell="B263" activePane="bottomRight" state="frozen"/>
      <selection activeCell="A258" sqref="A258"/>
      <selection pane="topRight" activeCell="A258" sqref="A258"/>
      <selection pane="bottomLeft" activeCell="A258" sqref="A258"/>
      <selection pane="bottomRight" activeCell="B280" sqref="B280:I281"/>
    </sheetView>
  </sheetViews>
  <sheetFormatPr baseColWidth="10" defaultColWidth="9.109375" defaultRowHeight="13.2" x14ac:dyDescent="0.25"/>
  <cols>
    <col min="1" max="1" width="9.109375" customWidth="1"/>
    <col min="2" max="2" width="14.33203125" customWidth="1"/>
    <col min="3" max="3" width="14.5546875" customWidth="1"/>
    <col min="4" max="4" width="14.109375" customWidth="1"/>
    <col min="5" max="5" width="16.33203125" customWidth="1"/>
    <col min="6" max="6" width="17.44140625" customWidth="1"/>
    <col min="7" max="7" width="14.44140625" customWidth="1"/>
    <col min="8" max="8" width="15.88671875" customWidth="1"/>
    <col min="9" max="9" width="16" customWidth="1"/>
    <col min="10" max="10" width="9.109375" customWidth="1"/>
  </cols>
  <sheetData>
    <row r="1" spans="1:9" ht="13.8" hidden="1" x14ac:dyDescent="0.25">
      <c r="I1" s="10"/>
    </row>
    <row r="2" spans="1:9" hidden="1" x14ac:dyDescent="0.25"/>
    <row r="3" spans="1:9" ht="13.8" x14ac:dyDescent="0.25">
      <c r="A3" s="11" t="s">
        <v>10</v>
      </c>
      <c r="B3" s="11"/>
      <c r="C3" s="12"/>
      <c r="D3" s="12"/>
      <c r="E3" s="12"/>
      <c r="F3" s="13"/>
      <c r="G3" s="13"/>
      <c r="H3" s="13"/>
      <c r="I3" s="14"/>
    </row>
    <row r="4" spans="1:9" ht="13.8" hidden="1" x14ac:dyDescent="0.25">
      <c r="A4" s="11"/>
      <c r="B4" s="11"/>
      <c r="C4" s="12"/>
      <c r="D4" s="12"/>
      <c r="E4" s="12"/>
      <c r="F4" s="13"/>
      <c r="G4" s="13"/>
      <c r="H4" s="13"/>
      <c r="I4" s="14"/>
    </row>
    <row r="5" spans="1:9" ht="21.75" customHeight="1" x14ac:dyDescent="0.25">
      <c r="A5" s="15"/>
      <c r="B5" s="16" t="s">
        <v>11</v>
      </c>
      <c r="C5" s="55" t="s">
        <v>12</v>
      </c>
      <c r="D5" s="55"/>
      <c r="E5" s="17" t="s">
        <v>13</v>
      </c>
      <c r="F5" s="18" t="s">
        <v>14</v>
      </c>
      <c r="G5" s="19" t="s">
        <v>15</v>
      </c>
      <c r="H5" s="17"/>
      <c r="I5" s="20" t="s">
        <v>13</v>
      </c>
    </row>
    <row r="6" spans="1:9" ht="57.75" customHeight="1" x14ac:dyDescent="0.25">
      <c r="A6" s="21" t="s">
        <v>1</v>
      </c>
      <c r="B6" s="22" t="s">
        <v>16</v>
      </c>
      <c r="C6" s="23" t="s">
        <v>17</v>
      </c>
      <c r="D6" s="23" t="s">
        <v>29</v>
      </c>
      <c r="E6" s="22" t="s">
        <v>30</v>
      </c>
      <c r="F6" s="22" t="s">
        <v>18</v>
      </c>
      <c r="G6" s="23" t="s">
        <v>19</v>
      </c>
      <c r="H6" s="23" t="s">
        <v>20</v>
      </c>
      <c r="I6" s="22" t="s">
        <v>21</v>
      </c>
    </row>
    <row r="7" spans="1:9" ht="12.75" customHeight="1" x14ac:dyDescent="0.25">
      <c r="A7" s="27">
        <v>37641</v>
      </c>
      <c r="B7" s="24">
        <v>-27.641715519816895</v>
      </c>
      <c r="C7" s="24">
        <v>46.973889927801999</v>
      </c>
      <c r="D7" s="24">
        <v>7.7083449303159064</v>
      </c>
      <c r="E7" s="7">
        <v>-0.12166247773471284</v>
      </c>
      <c r="F7" s="24">
        <v>-21.366526935753441</v>
      </c>
      <c r="G7" s="24">
        <v>-10.83562736305365</v>
      </c>
      <c r="H7" s="24">
        <v>16.155169174718452</v>
      </c>
      <c r="I7" s="24">
        <v>41.938963513297558</v>
      </c>
    </row>
    <row r="8" spans="1:9" ht="12.75" customHeight="1" x14ac:dyDescent="0.25">
      <c r="A8" s="27">
        <v>37672</v>
      </c>
      <c r="B8" s="24">
        <v>-39.707741365072096</v>
      </c>
      <c r="C8" s="24">
        <v>47.98298742452593</v>
      </c>
      <c r="D8" s="24">
        <v>10.85921247128128</v>
      </c>
      <c r="E8" s="7">
        <v>-1.2124237623300176</v>
      </c>
      <c r="F8" s="24">
        <v>-18.917454296183198</v>
      </c>
      <c r="G8" s="24">
        <v>-11.482056704361273</v>
      </c>
      <c r="H8" s="24">
        <v>13.463206993019423</v>
      </c>
      <c r="I8" s="24">
        <v>36.106886831399123</v>
      </c>
    </row>
    <row r="9" spans="1:9" ht="12.75" customHeight="1" x14ac:dyDescent="0.25">
      <c r="A9" s="27">
        <v>37700</v>
      </c>
      <c r="B9" s="24">
        <v>-44.346938042787052</v>
      </c>
      <c r="C9" s="24">
        <v>53.871792414959458</v>
      </c>
      <c r="D9" s="24">
        <v>21.770033514275852</v>
      </c>
      <c r="E9" s="7">
        <v>-3.1743599707734322</v>
      </c>
      <c r="F9" s="24">
        <v>-20.162185142697869</v>
      </c>
      <c r="G9" s="24">
        <v>-11.789513997710523</v>
      </c>
      <c r="H9" s="24">
        <v>13.383249298574</v>
      </c>
      <c r="I9" s="24">
        <v>27.058750195400375</v>
      </c>
    </row>
    <row r="10" spans="1:9" ht="12.75" customHeight="1" x14ac:dyDescent="0.25">
      <c r="A10" s="27">
        <v>37731</v>
      </c>
      <c r="B10" s="24">
        <v>-37.346157310666783</v>
      </c>
      <c r="C10" s="24">
        <v>47.568638919826824</v>
      </c>
      <c r="D10" s="24">
        <v>11.28259963810701</v>
      </c>
      <c r="E10" s="7">
        <v>-0.18856164502459505</v>
      </c>
      <c r="F10" s="24">
        <v>-16.746728547098208</v>
      </c>
      <c r="G10" s="24">
        <v>-8.7772234957786779</v>
      </c>
      <c r="H10" s="24">
        <v>16.801603892624076</v>
      </c>
      <c r="I10" s="24">
        <v>24.209488480964509</v>
      </c>
    </row>
    <row r="11" spans="1:9" ht="12.75" customHeight="1" x14ac:dyDescent="0.25">
      <c r="A11" s="27">
        <v>37761</v>
      </c>
      <c r="B11" s="24">
        <v>-35.237552587293365</v>
      </c>
      <c r="C11" s="24">
        <v>50.9301925124199</v>
      </c>
      <c r="D11" s="24">
        <v>5.1851903132778361</v>
      </c>
      <c r="E11" s="7">
        <v>-1.4727125105949272</v>
      </c>
      <c r="F11" s="24">
        <v>-19.799686674863054</v>
      </c>
      <c r="G11" s="24">
        <v>-9.2527765015939387</v>
      </c>
      <c r="H11" s="24">
        <v>16.059692225611315</v>
      </c>
      <c r="I11" s="24">
        <v>-13.457451072700135</v>
      </c>
    </row>
    <row r="12" spans="1:9" ht="12.75" customHeight="1" x14ac:dyDescent="0.25">
      <c r="A12" s="27">
        <v>37792</v>
      </c>
      <c r="B12" s="24">
        <v>-34.915784501874079</v>
      </c>
      <c r="C12" s="24">
        <v>50.459787127219023</v>
      </c>
      <c r="D12" s="24">
        <v>0.91601712069620511</v>
      </c>
      <c r="E12" s="7">
        <v>0.41012194299688831</v>
      </c>
      <c r="F12" s="24">
        <v>-18.93274871561831</v>
      </c>
      <c r="G12" s="24">
        <v>-8.6103681760531856</v>
      </c>
      <c r="H12" s="24">
        <v>16.835699957503241</v>
      </c>
      <c r="I12" s="24">
        <v>-18.403131508776365</v>
      </c>
    </row>
    <row r="13" spans="1:9" ht="12.75" customHeight="1" x14ac:dyDescent="0.25">
      <c r="A13" s="27">
        <v>37822</v>
      </c>
      <c r="B13" s="24">
        <v>-35.58774405257325</v>
      </c>
      <c r="C13" s="24">
        <v>48.645756323610506</v>
      </c>
      <c r="D13" s="24">
        <v>3.0623819433023174</v>
      </c>
      <c r="E13" s="7">
        <v>4.1431106309192005</v>
      </c>
      <c r="F13" s="24">
        <v>-21.1132299138362</v>
      </c>
      <c r="G13" s="24">
        <v>-6.5333860416541949</v>
      </c>
      <c r="H13" s="24">
        <v>15.431801556511626</v>
      </c>
      <c r="I13" s="24">
        <v>-23.354433310410773</v>
      </c>
    </row>
    <row r="14" spans="1:9" ht="12.75" customHeight="1" x14ac:dyDescent="0.25">
      <c r="A14" s="27">
        <v>37853</v>
      </c>
      <c r="B14" s="24">
        <v>-34.560788278822002</v>
      </c>
      <c r="C14" s="24">
        <v>51.644766070878326</v>
      </c>
      <c r="D14" s="24">
        <v>8.0616944702167572</v>
      </c>
      <c r="E14" s="7">
        <v>4.0504697867017825</v>
      </c>
      <c r="F14" s="24">
        <v>-18.713185501767814</v>
      </c>
      <c r="G14" s="24">
        <v>-9.6775708229372182</v>
      </c>
      <c r="H14" s="24">
        <v>15.976340127910937</v>
      </c>
      <c r="I14" s="24">
        <v>-29.057709417444677</v>
      </c>
    </row>
    <row r="15" spans="1:9" ht="12.75" customHeight="1" x14ac:dyDescent="0.25">
      <c r="A15" s="27">
        <v>37884</v>
      </c>
      <c r="B15" s="24">
        <v>-28.749197316487916</v>
      </c>
      <c r="C15" s="24">
        <v>51.901816612177953</v>
      </c>
      <c r="D15" s="24">
        <v>4.2677390750644548</v>
      </c>
      <c r="E15" s="7">
        <v>11.840610632694375</v>
      </c>
      <c r="F15" s="24">
        <v>-20.189507371454287</v>
      </c>
      <c r="G15" s="24">
        <v>-8.9636294094804914</v>
      </c>
      <c r="H15" s="24">
        <v>15.272363600975025</v>
      </c>
      <c r="I15" s="24">
        <v>-30.990319348262531</v>
      </c>
    </row>
    <row r="16" spans="1:9" ht="12.75" customHeight="1" x14ac:dyDescent="0.25">
      <c r="A16" s="27">
        <v>37914</v>
      </c>
      <c r="B16" s="24">
        <v>-32.726256060326584</v>
      </c>
      <c r="C16" s="24">
        <v>50.846908248908768</v>
      </c>
      <c r="D16" s="24">
        <v>5.6643008085629525</v>
      </c>
      <c r="E16" s="7">
        <v>5.315023657262933</v>
      </c>
      <c r="F16" s="24">
        <v>-20.965355257871646</v>
      </c>
      <c r="G16" s="24">
        <v>-7.2403109247006965</v>
      </c>
      <c r="H16" s="24">
        <v>16.183635600345756</v>
      </c>
      <c r="I16" s="24">
        <v>-34.161779330364531</v>
      </c>
    </row>
    <row r="17" spans="1:9" ht="12.75" customHeight="1" x14ac:dyDescent="0.25">
      <c r="A17" s="27">
        <v>37945</v>
      </c>
      <c r="B17" s="24">
        <v>-26.141384152732016</v>
      </c>
      <c r="C17" s="24">
        <v>49.745434888923732</v>
      </c>
      <c r="D17" s="24">
        <v>7.2761122154895865</v>
      </c>
      <c r="E17" s="7">
        <v>6.5284940554111861</v>
      </c>
      <c r="F17" s="24">
        <v>-19.415206752741074</v>
      </c>
      <c r="G17" s="24">
        <v>-7.9978116906149133</v>
      </c>
      <c r="H17" s="24">
        <v>15.772869690706793</v>
      </c>
      <c r="I17" s="24">
        <v>-37.480374172391642</v>
      </c>
    </row>
    <row r="18" spans="1:9" ht="12.75" customHeight="1" x14ac:dyDescent="0.25">
      <c r="A18" s="27">
        <v>37975</v>
      </c>
      <c r="B18" s="24">
        <v>-26.052613014651548</v>
      </c>
      <c r="C18" s="24">
        <v>52.90802948895643</v>
      </c>
      <c r="D18" s="24">
        <v>15.641816326452949</v>
      </c>
      <c r="E18" s="7">
        <v>5.8182631373863272</v>
      </c>
      <c r="F18" s="24">
        <v>-21.881603345247296</v>
      </c>
      <c r="G18" s="24">
        <v>-6.348406745174854</v>
      </c>
      <c r="H18" s="24">
        <v>15.704622738405353</v>
      </c>
      <c r="I18" s="24">
        <v>-42.465932251012319</v>
      </c>
    </row>
    <row r="19" spans="1:9" ht="12.75" customHeight="1" x14ac:dyDescent="0.25">
      <c r="A19" s="27">
        <v>38006</v>
      </c>
      <c r="B19" s="24">
        <v>-27.776665930717648</v>
      </c>
      <c r="C19" s="24">
        <v>54.03388990373508</v>
      </c>
      <c r="D19" s="24">
        <v>10.023117062562676</v>
      </c>
      <c r="E19" s="7">
        <v>3.8512235208820993</v>
      </c>
      <c r="F19" s="24">
        <v>-18.335804640070915</v>
      </c>
      <c r="G19" s="24">
        <v>-11.727476266084032</v>
      </c>
      <c r="H19" s="24">
        <v>11.390326747139286</v>
      </c>
      <c r="I19" s="24">
        <v>-44.489198571009354</v>
      </c>
    </row>
    <row r="20" spans="1:9" ht="12.75" customHeight="1" x14ac:dyDescent="0.25">
      <c r="A20" s="27">
        <v>38037</v>
      </c>
      <c r="B20" s="24">
        <v>-27.1036743515795</v>
      </c>
      <c r="C20" s="24">
        <v>54.092987426300276</v>
      </c>
      <c r="D20" s="24">
        <v>11.485986430216244</v>
      </c>
      <c r="E20" s="7">
        <v>6.0611350673664033</v>
      </c>
      <c r="F20" s="24">
        <v>-16.953961620098038</v>
      </c>
      <c r="G20" s="24">
        <v>-7.6334279831806322</v>
      </c>
      <c r="H20" s="24">
        <v>15.093103616171536</v>
      </c>
      <c r="I20" s="24">
        <v>-49.881532118571506</v>
      </c>
    </row>
    <row r="21" spans="1:9" ht="12.75" customHeight="1" x14ac:dyDescent="0.25">
      <c r="A21" s="27">
        <v>38066</v>
      </c>
      <c r="B21" s="24">
        <v>-22.108070038426707</v>
      </c>
      <c r="C21" s="24">
        <v>51.201792562588892</v>
      </c>
      <c r="D21" s="24">
        <v>6.903397247886236</v>
      </c>
      <c r="E21" s="7">
        <v>6.1782331603598584</v>
      </c>
      <c r="F21" s="24">
        <v>-17.761329200902352</v>
      </c>
      <c r="G21" s="24">
        <v>-8.5126115151810513</v>
      </c>
      <c r="H21" s="24">
        <v>16.025637434149122</v>
      </c>
      <c r="I21" s="24">
        <v>-46.66580682678422</v>
      </c>
    </row>
    <row r="22" spans="1:9" ht="12.75" customHeight="1" x14ac:dyDescent="0.25">
      <c r="A22" s="27">
        <v>38097</v>
      </c>
      <c r="B22" s="24">
        <v>-23.601091866529917</v>
      </c>
      <c r="C22" s="24">
        <v>51.988638866438869</v>
      </c>
      <c r="D22" s="24">
        <v>10.700347969027868</v>
      </c>
      <c r="E22" s="7">
        <v>5.7109476169786442</v>
      </c>
      <c r="F22" s="24">
        <v>-19.972897344808665</v>
      </c>
      <c r="G22" s="24">
        <v>-9.0056282895884685</v>
      </c>
      <c r="H22" s="24">
        <v>13.841578307355324</v>
      </c>
      <c r="I22" s="24">
        <v>-52.604224720511439</v>
      </c>
    </row>
    <row r="23" spans="1:9" ht="12.75" customHeight="1" x14ac:dyDescent="0.25">
      <c r="A23" s="27">
        <v>38127</v>
      </c>
      <c r="B23" s="24">
        <v>-23.036339967194934</v>
      </c>
      <c r="C23" s="24">
        <v>51.570192531859824</v>
      </c>
      <c r="D23" s="24">
        <v>15.284961674605341</v>
      </c>
      <c r="E23" s="7">
        <v>13.202396126156746</v>
      </c>
      <c r="F23" s="24">
        <v>-19.810196118711406</v>
      </c>
      <c r="G23" s="24">
        <v>-9.3527287519368638</v>
      </c>
      <c r="H23" s="24">
        <v>15.717797733514558</v>
      </c>
      <c r="I23" s="24">
        <v>-28.955449396384378</v>
      </c>
    </row>
    <row r="24" spans="1:9" ht="12.75" customHeight="1" x14ac:dyDescent="0.25">
      <c r="A24" s="27">
        <v>38158</v>
      </c>
      <c r="B24" s="24">
        <v>-19.277407485592018</v>
      </c>
      <c r="C24" s="24">
        <v>57.249787159745445</v>
      </c>
      <c r="D24" s="24">
        <v>14.90029947386282</v>
      </c>
      <c r="E24" s="7">
        <v>12.875278681823351</v>
      </c>
      <c r="F24" s="24">
        <v>-21.523318290140232</v>
      </c>
      <c r="G24" s="24">
        <v>-6.2578590765245874</v>
      </c>
      <c r="H24" s="24">
        <v>14.819637412458682</v>
      </c>
      <c r="I24" s="24">
        <v>-29.343941503170043</v>
      </c>
    </row>
    <row r="25" spans="1:9" ht="12.75" customHeight="1" x14ac:dyDescent="0.25">
      <c r="A25" s="27">
        <v>38188</v>
      </c>
      <c r="B25" s="24">
        <v>-23.460514212291223</v>
      </c>
      <c r="C25" s="24">
        <v>58.585756293929087</v>
      </c>
      <c r="D25" s="24">
        <v>20.322041881110849</v>
      </c>
      <c r="E25" s="7">
        <v>10.450790978600322</v>
      </c>
      <c r="F25" s="24">
        <v>-19.265928903773705</v>
      </c>
      <c r="G25" s="24">
        <v>-10.089949383300791</v>
      </c>
      <c r="H25" s="24">
        <v>14.673157977322772</v>
      </c>
      <c r="I25" s="24">
        <v>-31.155363609739496</v>
      </c>
    </row>
    <row r="26" spans="1:9" ht="12.75" customHeight="1" x14ac:dyDescent="0.25">
      <c r="A26" s="27">
        <v>38219</v>
      </c>
      <c r="B26" s="24">
        <v>-20.727836055734311</v>
      </c>
      <c r="C26" s="24">
        <v>51.904766056454264</v>
      </c>
      <c r="D26" s="24">
        <v>13.509812469081108</v>
      </c>
      <c r="E26" s="7">
        <v>11.947576808458876</v>
      </c>
      <c r="F26" s="24">
        <v>-19.042613672455492</v>
      </c>
      <c r="G26" s="24">
        <v>-5.5575910385836167</v>
      </c>
      <c r="H26" s="24">
        <v>18.340269394089646</v>
      </c>
      <c r="I26" s="24">
        <v>-29.911407869342074</v>
      </c>
    </row>
    <row r="27" spans="1:9" ht="12.75" customHeight="1" x14ac:dyDescent="0.25">
      <c r="A27" s="27">
        <v>38250</v>
      </c>
      <c r="B27" s="24">
        <v>-26.581108732551353</v>
      </c>
      <c r="C27" s="24">
        <v>56.601816631593188</v>
      </c>
      <c r="D27" s="24">
        <v>16.561249794693033</v>
      </c>
      <c r="E27" s="7">
        <v>13.649677182551459</v>
      </c>
      <c r="F27" s="24">
        <v>-23.702446037138458</v>
      </c>
      <c r="G27" s="24">
        <v>-9.6649753767372069</v>
      </c>
      <c r="H27" s="24">
        <v>15.574351460228945</v>
      </c>
      <c r="I27" s="24">
        <v>-33.1226868632506</v>
      </c>
    </row>
    <row r="28" spans="1:9" ht="12.75" customHeight="1" x14ac:dyDescent="0.25">
      <c r="A28" s="27">
        <v>38280</v>
      </c>
      <c r="B28" s="24">
        <v>-29.220923587015136</v>
      </c>
      <c r="C28" s="24">
        <v>59.956908241198462</v>
      </c>
      <c r="D28" s="24">
        <v>22.071766618545752</v>
      </c>
      <c r="E28" s="7">
        <v>7.0851805703576138</v>
      </c>
      <c r="F28" s="24">
        <v>-22.618166057642679</v>
      </c>
      <c r="G28" s="24">
        <v>-10.679192685206228</v>
      </c>
      <c r="H28" s="24">
        <v>15.724076986345398</v>
      </c>
      <c r="I28" s="24">
        <v>-35.94818452032996</v>
      </c>
    </row>
    <row r="29" spans="1:9" ht="12.75" customHeight="1" x14ac:dyDescent="0.25">
      <c r="A29" s="27">
        <v>38311</v>
      </c>
      <c r="B29" s="24">
        <v>-30.908747419616468</v>
      </c>
      <c r="C29" s="24">
        <v>56.545434797900896</v>
      </c>
      <c r="D29" s="24">
        <v>19.489754807581207</v>
      </c>
      <c r="E29" s="7">
        <v>11.395915935642236</v>
      </c>
      <c r="F29" s="24">
        <v>-29.298048470143844</v>
      </c>
      <c r="G29" s="24">
        <v>-9.7379255227569708</v>
      </c>
      <c r="H29" s="24">
        <v>13.264239045190257</v>
      </c>
      <c r="I29" s="24">
        <v>-37.529217066693313</v>
      </c>
    </row>
    <row r="30" spans="1:9" ht="12.75" customHeight="1" x14ac:dyDescent="0.25">
      <c r="A30" s="27">
        <v>38341</v>
      </c>
      <c r="B30" s="24">
        <v>-26.715922583895722</v>
      </c>
      <c r="C30" s="24">
        <v>55.888029480296389</v>
      </c>
      <c r="D30" s="24">
        <v>13.376042630271908</v>
      </c>
      <c r="E30" s="7">
        <v>14.752480771089282</v>
      </c>
      <c r="F30" s="24">
        <v>-29.09681279787846</v>
      </c>
      <c r="G30" s="24">
        <v>-6.5245488740153297</v>
      </c>
      <c r="H30" s="24">
        <v>16.421210483313573</v>
      </c>
      <c r="I30" s="24">
        <v>-36.27880807391</v>
      </c>
    </row>
    <row r="31" spans="1:9" ht="12.75" customHeight="1" x14ac:dyDescent="0.25">
      <c r="A31" s="27">
        <v>38372</v>
      </c>
      <c r="B31" s="24">
        <v>-27.617136170187432</v>
      </c>
      <c r="C31" s="24">
        <v>55.573889896270032</v>
      </c>
      <c r="D31" s="24">
        <v>18.181761972123898</v>
      </c>
      <c r="E31" s="7">
        <v>12.008782074120393</v>
      </c>
      <c r="F31" s="24">
        <v>-22.133107853582334</v>
      </c>
      <c r="G31" s="24">
        <v>-6.1729637092846747</v>
      </c>
      <c r="H31" s="24">
        <v>13.496552458147029</v>
      </c>
      <c r="I31" s="24">
        <v>-39.318242457673009</v>
      </c>
    </row>
    <row r="32" spans="1:9" ht="12.75" customHeight="1" x14ac:dyDescent="0.25">
      <c r="A32" s="27">
        <v>38403</v>
      </c>
      <c r="B32" s="24">
        <v>-22.172133511996524</v>
      </c>
      <c r="C32" s="24">
        <v>58.662987453957498</v>
      </c>
      <c r="D32" s="24">
        <v>12.784589863831993</v>
      </c>
      <c r="E32" s="7">
        <v>14.815844870624828</v>
      </c>
      <c r="F32" s="24">
        <v>-24.497079930688102</v>
      </c>
      <c r="G32" s="24">
        <v>-5.3034544886140367</v>
      </c>
      <c r="H32" s="24">
        <v>15.068369786317502</v>
      </c>
      <c r="I32" s="24">
        <v>-35.121107855687185</v>
      </c>
    </row>
    <row r="33" spans="1:9" ht="12.75" customHeight="1" x14ac:dyDescent="0.25">
      <c r="A33" s="27">
        <v>38431</v>
      </c>
      <c r="B33" s="24">
        <v>-22.133809255340747</v>
      </c>
      <c r="C33" s="24">
        <v>56.921792678290615</v>
      </c>
      <c r="D33" s="24">
        <v>14.732013320206798</v>
      </c>
      <c r="E33" s="7">
        <v>14.061484008026166</v>
      </c>
      <c r="F33" s="24">
        <v>-23.037613973985884</v>
      </c>
      <c r="G33" s="24">
        <v>-8.5570874973344253</v>
      </c>
      <c r="H33" s="24">
        <v>14.739861511463916</v>
      </c>
      <c r="I33" s="24">
        <v>-40.946603180727976</v>
      </c>
    </row>
    <row r="34" spans="1:9" ht="12.75" customHeight="1" x14ac:dyDescent="0.25">
      <c r="A34" s="27">
        <v>38462</v>
      </c>
      <c r="B34" s="24">
        <v>-30.199977252863878</v>
      </c>
      <c r="C34" s="24">
        <v>62.018638758010141</v>
      </c>
      <c r="D34" s="24">
        <v>23.940300061080297</v>
      </c>
      <c r="E34" s="7">
        <v>16.839730830898187</v>
      </c>
      <c r="F34" s="24">
        <v>-27.018413988813592</v>
      </c>
      <c r="G34" s="24">
        <v>-11.285680070524954</v>
      </c>
      <c r="H34" s="24">
        <v>11.629489044581861</v>
      </c>
      <c r="I34" s="24">
        <v>-40.045599213059766</v>
      </c>
    </row>
    <row r="35" spans="1:9" ht="12.75" customHeight="1" x14ac:dyDescent="0.25">
      <c r="A35" s="27">
        <v>38492</v>
      </c>
      <c r="B35" s="24">
        <v>-33.416904635552022</v>
      </c>
      <c r="C35" s="24">
        <v>61.580192514111573</v>
      </c>
      <c r="D35" s="24">
        <v>17.722688876554425</v>
      </c>
      <c r="E35" s="7">
        <v>13.82863908620369</v>
      </c>
      <c r="F35" s="24">
        <v>-20.868542136095204</v>
      </c>
      <c r="G35" s="24">
        <v>-11.975190409445991</v>
      </c>
      <c r="H35" s="24">
        <v>12.137170603936156</v>
      </c>
      <c r="I35" s="24">
        <v>-36.655025034307982</v>
      </c>
    </row>
    <row r="36" spans="1:9" ht="12.75" customHeight="1" x14ac:dyDescent="0.25">
      <c r="A36" s="27">
        <v>38523</v>
      </c>
      <c r="B36" s="24">
        <v>-41.327776754620835</v>
      </c>
      <c r="C36" s="24">
        <v>59.259787257795516</v>
      </c>
      <c r="D36" s="24">
        <v>17.162739370881148</v>
      </c>
      <c r="E36" s="7">
        <v>11.946005583330349</v>
      </c>
      <c r="F36" s="24">
        <v>-22.963372012943925</v>
      </c>
      <c r="G36" s="24">
        <v>-11.243308721839425</v>
      </c>
      <c r="H36" s="24">
        <v>12.962708199061964</v>
      </c>
      <c r="I36" s="24">
        <v>-39.536378063591755</v>
      </c>
    </row>
    <row r="37" spans="1:9" ht="12.75" customHeight="1" x14ac:dyDescent="0.25">
      <c r="A37" s="27">
        <v>38553</v>
      </c>
      <c r="B37" s="24">
        <v>-39.089368284674251</v>
      </c>
      <c r="C37" s="24">
        <v>56.975756304121312</v>
      </c>
      <c r="D37" s="24">
        <v>17.480415460976726</v>
      </c>
      <c r="E37" s="7">
        <v>8.6043013952533283</v>
      </c>
      <c r="F37" s="24">
        <v>-22.976592735424973</v>
      </c>
      <c r="G37" s="24">
        <v>-11.147674480604072</v>
      </c>
      <c r="H37" s="24">
        <v>14.31362544641461</v>
      </c>
      <c r="I37" s="24">
        <v>-41.460381628087084</v>
      </c>
    </row>
    <row r="38" spans="1:9" ht="12.75" customHeight="1" x14ac:dyDescent="0.25">
      <c r="A38" s="27">
        <v>38584</v>
      </c>
      <c r="B38" s="24">
        <v>-39.791872332395798</v>
      </c>
      <c r="C38" s="24">
        <v>63.224766001003573</v>
      </c>
      <c r="D38" s="24">
        <v>17.895471679827416</v>
      </c>
      <c r="E38" s="7">
        <v>11.782911952525453</v>
      </c>
      <c r="F38" s="24">
        <v>-21.017705916887426</v>
      </c>
      <c r="G38" s="24">
        <v>-11.115043901073566</v>
      </c>
      <c r="H38" s="24">
        <v>12.006566668020483</v>
      </c>
      <c r="I38" s="24">
        <v>-44.244556568161833</v>
      </c>
    </row>
    <row r="39" spans="1:9" ht="12.75" customHeight="1" x14ac:dyDescent="0.25">
      <c r="A39" s="27">
        <v>38615</v>
      </c>
      <c r="B39" s="24">
        <v>-48.652681665837633</v>
      </c>
      <c r="C39" s="24">
        <v>60.521816672582865</v>
      </c>
      <c r="D39" s="24">
        <v>30.745181708586646</v>
      </c>
      <c r="E39" s="7">
        <v>-4.644289759992235</v>
      </c>
      <c r="F39" s="24">
        <v>-25.037544889398649</v>
      </c>
      <c r="G39" s="24">
        <v>-12.179135419709997</v>
      </c>
      <c r="H39" s="24">
        <v>12.36998272546497</v>
      </c>
      <c r="I39" s="24">
        <v>-45.921420685129704</v>
      </c>
    </row>
    <row r="40" spans="1:9" ht="12.75" customHeight="1" x14ac:dyDescent="0.25">
      <c r="A40" s="27">
        <v>38645</v>
      </c>
      <c r="B40" s="24">
        <v>-40.03667697527478</v>
      </c>
      <c r="C40" s="24">
        <v>59.496908310729914</v>
      </c>
      <c r="D40" s="24">
        <v>23.720260013754981</v>
      </c>
      <c r="E40" s="7">
        <v>8.2291597291863869</v>
      </c>
      <c r="F40" s="24">
        <v>-26.033624045623476</v>
      </c>
      <c r="G40" s="24">
        <v>-10.950853984936909</v>
      </c>
      <c r="H40" s="24">
        <v>10.779032118066752</v>
      </c>
      <c r="I40" s="24">
        <v>-43.831371426268774</v>
      </c>
    </row>
    <row r="41" spans="1:9" ht="12.75" customHeight="1" x14ac:dyDescent="0.25">
      <c r="A41" s="27">
        <v>38676</v>
      </c>
      <c r="B41" s="24">
        <v>-36.047569297725097</v>
      </c>
      <c r="C41" s="24">
        <v>57.925434670350846</v>
      </c>
      <c r="D41" s="24">
        <v>13.63114306787028</v>
      </c>
      <c r="E41" s="7">
        <v>9.1198122373845258</v>
      </c>
      <c r="F41" s="24">
        <v>-15.635186847066382</v>
      </c>
      <c r="G41" s="24">
        <v>-9.7989975861666494</v>
      </c>
      <c r="H41" s="24">
        <v>9.841567347161666</v>
      </c>
      <c r="I41" s="24">
        <v>-42.924245960190603</v>
      </c>
    </row>
    <row r="42" spans="1:9" ht="12.75" customHeight="1" x14ac:dyDescent="0.25">
      <c r="A42" s="27">
        <v>38706</v>
      </c>
      <c r="B42" s="24">
        <v>-33.971264864150243</v>
      </c>
      <c r="C42" s="24">
        <v>57.878029424593109</v>
      </c>
      <c r="D42" s="24">
        <v>16.189722378311377</v>
      </c>
      <c r="E42" s="7">
        <v>16.162011890579315</v>
      </c>
      <c r="F42" s="24">
        <v>-14.91719267225551</v>
      </c>
      <c r="G42" s="24">
        <v>-11.876953625930669</v>
      </c>
      <c r="H42" s="24">
        <v>12.101707961438283</v>
      </c>
      <c r="I42" s="24">
        <v>-43.139665470456571</v>
      </c>
    </row>
    <row r="43" spans="1:9" ht="12.75" customHeight="1" x14ac:dyDescent="0.25">
      <c r="A43" s="27">
        <v>38737</v>
      </c>
      <c r="B43" s="24">
        <v>-29.612174335655009</v>
      </c>
      <c r="C43" s="24">
        <v>57.563889831859854</v>
      </c>
      <c r="D43" s="24">
        <v>21.341467359125144</v>
      </c>
      <c r="E43" s="7">
        <v>12.628345534251942</v>
      </c>
      <c r="F43" s="24">
        <v>-15.697912773025619</v>
      </c>
      <c r="G43" s="24">
        <v>-6.973647290206987</v>
      </c>
      <c r="H43" s="24">
        <v>14.734350073830871</v>
      </c>
      <c r="I43" s="24">
        <v>-40.850150804714808</v>
      </c>
    </row>
    <row r="44" spans="1:9" ht="12.75" customHeight="1" x14ac:dyDescent="0.25">
      <c r="A44" s="27">
        <v>38768</v>
      </c>
      <c r="B44" s="24">
        <v>-32.601314955071189</v>
      </c>
      <c r="C44" s="24">
        <v>55.172987470032027</v>
      </c>
      <c r="D44" s="24">
        <v>21.637357365205919</v>
      </c>
      <c r="E44" s="7">
        <v>16.686319731172517</v>
      </c>
      <c r="F44" s="24">
        <v>-19.030262101064306</v>
      </c>
      <c r="G44" s="24">
        <v>-11.047523725551997</v>
      </c>
      <c r="H44" s="24">
        <v>15.266366004172667</v>
      </c>
      <c r="I44" s="24">
        <v>-45.296726975046795</v>
      </c>
    </row>
    <row r="45" spans="1:9" ht="12.75" customHeight="1" x14ac:dyDescent="0.25">
      <c r="A45" s="27">
        <v>38796</v>
      </c>
      <c r="B45" s="24">
        <v>-35.96294181797915</v>
      </c>
      <c r="C45" s="24">
        <v>54.891792725776511</v>
      </c>
      <c r="D45" s="24">
        <v>21.756002549966073</v>
      </c>
      <c r="E45" s="7">
        <v>17.428379478603762</v>
      </c>
      <c r="F45" s="24">
        <v>-19.353321841207428</v>
      </c>
      <c r="G45" s="24">
        <v>-10.230312759433584</v>
      </c>
      <c r="H45" s="24">
        <v>11.169617511587925</v>
      </c>
      <c r="I45" s="24">
        <v>-43.960185785106191</v>
      </c>
    </row>
    <row r="46" spans="1:9" ht="12.75" customHeight="1" x14ac:dyDescent="0.25">
      <c r="A46" s="27">
        <v>38827</v>
      </c>
      <c r="B46" s="24">
        <v>-33.253402869501556</v>
      </c>
      <c r="C46" s="24">
        <v>56.398638713131966</v>
      </c>
      <c r="D46" s="24">
        <v>21.83701162526431</v>
      </c>
      <c r="E46" s="7">
        <v>12.703901072954269</v>
      </c>
      <c r="F46" s="24">
        <v>-13.525395293300274</v>
      </c>
      <c r="G46" s="24">
        <v>-7.5374868409316704</v>
      </c>
      <c r="H46" s="24">
        <v>14.565301165055237</v>
      </c>
      <c r="I46" s="24">
        <v>-43.527748510681441</v>
      </c>
    </row>
    <row r="47" spans="1:9" ht="12.75" customHeight="1" x14ac:dyDescent="0.25">
      <c r="A47" s="27">
        <v>38857</v>
      </c>
      <c r="B47" s="24">
        <v>-33.383542174924855</v>
      </c>
      <c r="C47" s="24">
        <v>59.610192565099247</v>
      </c>
      <c r="D47" s="24">
        <v>25.121043985849603</v>
      </c>
      <c r="E47" s="7">
        <v>10.358265462327452</v>
      </c>
      <c r="F47" s="24">
        <v>-17.17449395591807</v>
      </c>
      <c r="G47" s="24">
        <v>-7.0805894137169352</v>
      </c>
      <c r="H47" s="24">
        <v>11.847993602869437</v>
      </c>
      <c r="I47" s="24">
        <v>-45.298774147586407</v>
      </c>
    </row>
    <row r="48" spans="1:9" ht="12.75" customHeight="1" x14ac:dyDescent="0.25">
      <c r="A48" s="27">
        <v>38888</v>
      </c>
      <c r="B48" s="24">
        <v>-27.083164036905309</v>
      </c>
      <c r="C48" s="24">
        <v>55.659787363884675</v>
      </c>
      <c r="D48" s="24">
        <v>20.508247814037052</v>
      </c>
      <c r="E48" s="7">
        <v>12.347126870507207</v>
      </c>
      <c r="F48" s="24">
        <v>-16.993693943359148</v>
      </c>
      <c r="G48" s="24">
        <v>-9.5301287453786472</v>
      </c>
      <c r="H48" s="24">
        <v>12.794976825390787</v>
      </c>
      <c r="I48" s="24">
        <v>-43.164052686824327</v>
      </c>
    </row>
    <row r="49" spans="1:9" ht="12.75" customHeight="1" x14ac:dyDescent="0.25">
      <c r="A49" s="27">
        <v>38918</v>
      </c>
      <c r="B49" s="24">
        <v>-22.214714422911207</v>
      </c>
      <c r="C49" s="24">
        <v>58.59575630938712</v>
      </c>
      <c r="D49" s="24">
        <v>18.642680430672641</v>
      </c>
      <c r="E49" s="7">
        <v>15.438608761570254</v>
      </c>
      <c r="F49" s="24">
        <v>-15.896636201533756</v>
      </c>
      <c r="G49" s="24">
        <v>-9.5884771212802242</v>
      </c>
      <c r="H49" s="24">
        <v>11.491526809904574</v>
      </c>
      <c r="I49" s="24">
        <v>-41.224024435251941</v>
      </c>
    </row>
    <row r="50" spans="1:9" ht="12.75" customHeight="1" x14ac:dyDescent="0.25">
      <c r="A50" s="27">
        <v>38949</v>
      </c>
      <c r="B50" s="24">
        <v>-28.409609268778496</v>
      </c>
      <c r="C50" s="24">
        <v>59.074766013390786</v>
      </c>
      <c r="D50" s="24">
        <v>23.010414206395073</v>
      </c>
      <c r="E50" s="7">
        <v>12.828235732095415</v>
      </c>
      <c r="F50" s="24">
        <v>-18.732239262723859</v>
      </c>
      <c r="G50" s="24">
        <v>-10.373041999593386</v>
      </c>
      <c r="H50" s="24">
        <v>8.8879593539019233</v>
      </c>
      <c r="I50" s="24">
        <v>-41.355644147670517</v>
      </c>
    </row>
    <row r="51" spans="1:9" ht="12.75" customHeight="1" x14ac:dyDescent="0.25">
      <c r="A51" s="27">
        <v>38980</v>
      </c>
      <c r="B51" s="24">
        <v>-26.891721773768175</v>
      </c>
      <c r="C51" s="24">
        <v>62.981816802855718</v>
      </c>
      <c r="D51" s="24">
        <v>19.522956246173635</v>
      </c>
      <c r="E51" s="7">
        <v>14.128649216902947</v>
      </c>
      <c r="F51" s="24">
        <v>-14.756522526709475</v>
      </c>
      <c r="G51" s="24">
        <v>-11.057588040775821</v>
      </c>
      <c r="H51" s="24">
        <v>8.2476522589302093</v>
      </c>
      <c r="I51" s="24">
        <v>-41.101851781666504</v>
      </c>
    </row>
    <row r="52" spans="1:9" ht="12.75" customHeight="1" x14ac:dyDescent="0.25">
      <c r="A52" s="27">
        <v>39010</v>
      </c>
      <c r="B52" s="24">
        <v>-27.376645443166783</v>
      </c>
      <c r="C52" s="24">
        <v>59.996908436660199</v>
      </c>
      <c r="D52" s="24">
        <v>16.82837459445507</v>
      </c>
      <c r="E52" s="7">
        <v>19.697878298356748</v>
      </c>
      <c r="F52" s="24">
        <v>-15.763788631234243</v>
      </c>
      <c r="G52" s="24">
        <v>-10.075157899040676</v>
      </c>
      <c r="H52" s="24">
        <v>10.170404037452242</v>
      </c>
      <c r="I52" s="24">
        <v>-40.676247513435555</v>
      </c>
    </row>
    <row r="53" spans="1:9" ht="12.75" customHeight="1" x14ac:dyDescent="0.25">
      <c r="A53" s="27">
        <v>39041</v>
      </c>
      <c r="B53" s="24">
        <v>-22.618051474943645</v>
      </c>
      <c r="C53" s="24">
        <v>57.795434513599133</v>
      </c>
      <c r="D53" s="24">
        <v>20.385902743687431</v>
      </c>
      <c r="E53" s="7">
        <v>20.784969832733815</v>
      </c>
      <c r="F53" s="24">
        <v>-14.149584562396738</v>
      </c>
      <c r="G53" s="24">
        <v>-7.3896907799124225</v>
      </c>
      <c r="H53" s="24">
        <v>12.299329493291488</v>
      </c>
      <c r="I53" s="24">
        <v>-38.020160914365214</v>
      </c>
    </row>
    <row r="54" spans="1:9" ht="12.75" customHeight="1" x14ac:dyDescent="0.25">
      <c r="A54" s="27">
        <v>39071</v>
      </c>
      <c r="B54" s="24">
        <v>-31.375486192693447</v>
      </c>
      <c r="C54" s="24">
        <v>57.298029332811772</v>
      </c>
      <c r="D54" s="24">
        <v>23.445716279703095</v>
      </c>
      <c r="E54" s="7">
        <v>13.260117450529133</v>
      </c>
      <c r="F54" s="24">
        <v>-12.073152595841453</v>
      </c>
      <c r="G54" s="24">
        <v>-6.3395515285826125</v>
      </c>
      <c r="H54" s="24">
        <v>12.727152640242462</v>
      </c>
      <c r="I54" s="24">
        <v>-39.592575615681227</v>
      </c>
    </row>
    <row r="55" spans="1:9" ht="12.75" customHeight="1" x14ac:dyDescent="0.25">
      <c r="A55" s="27">
        <v>39102</v>
      </c>
      <c r="B55" s="24">
        <v>-28.000875521623254</v>
      </c>
      <c r="C55" s="24">
        <v>57.723889722541244</v>
      </c>
      <c r="D55" s="24">
        <v>21.951180205370648</v>
      </c>
      <c r="E55" s="7">
        <v>14.622823356830796</v>
      </c>
      <c r="F55" s="24">
        <v>-17.709230072920306</v>
      </c>
      <c r="G55" s="24">
        <v>-5.1781058229589485</v>
      </c>
      <c r="H55" s="24">
        <v>12.690834498500649</v>
      </c>
      <c r="I55" s="24">
        <v>-35.786368464151231</v>
      </c>
    </row>
    <row r="56" spans="1:9" ht="12.75" customHeight="1" x14ac:dyDescent="0.25">
      <c r="A56" s="27">
        <v>39133</v>
      </c>
      <c r="B56" s="24">
        <v>-20.938718577004103</v>
      </c>
      <c r="C56" s="24">
        <v>54.64298738243518</v>
      </c>
      <c r="D56" s="24">
        <v>23.962853726479953</v>
      </c>
      <c r="E56" s="7">
        <v>8.7333761729258406</v>
      </c>
      <c r="F56" s="24">
        <v>-18.265195463436172</v>
      </c>
      <c r="G56" s="24">
        <v>-7.3410336086882797</v>
      </c>
      <c r="H56" s="24">
        <v>12.721152217984827</v>
      </c>
      <c r="I56" s="24">
        <v>-34.402754165564943</v>
      </c>
    </row>
    <row r="57" spans="1:9" ht="12.75" customHeight="1" x14ac:dyDescent="0.25">
      <c r="A57" s="27">
        <v>39161</v>
      </c>
      <c r="B57" s="24">
        <v>-22.610083406136582</v>
      </c>
      <c r="C57" s="24">
        <v>56.721792660734025</v>
      </c>
      <c r="D57" s="24">
        <v>21.685583633864237</v>
      </c>
      <c r="E57" s="7">
        <v>17.673981159279325</v>
      </c>
      <c r="F57" s="24">
        <v>-13.599099394569334</v>
      </c>
      <c r="G57" s="24">
        <v>-6.6730369118399402</v>
      </c>
      <c r="H57" s="24">
        <v>13.188769181307887</v>
      </c>
      <c r="I57" s="24">
        <v>-34.534255241907168</v>
      </c>
    </row>
    <row r="58" spans="1:9" ht="12.75" customHeight="1" x14ac:dyDescent="0.25">
      <c r="A58" s="27">
        <v>39192</v>
      </c>
      <c r="B58" s="24">
        <v>-18.727794086695525</v>
      </c>
      <c r="C58" s="24">
        <v>56.278638640325141</v>
      </c>
      <c r="D58" s="24">
        <v>24.109128830933436</v>
      </c>
      <c r="E58" s="7">
        <v>19.564784389783064</v>
      </c>
      <c r="F58" s="24">
        <v>-16.530704869913684</v>
      </c>
      <c r="G58" s="24">
        <v>-7.7468981836410871</v>
      </c>
      <c r="H58" s="24">
        <v>13.238745908312257</v>
      </c>
      <c r="I58" s="24">
        <v>-36.536346186984971</v>
      </c>
    </row>
    <row r="59" spans="1:9" ht="12.75" customHeight="1" x14ac:dyDescent="0.25">
      <c r="A59" s="27">
        <v>39222</v>
      </c>
      <c r="B59" s="24">
        <v>-20.304823612179487</v>
      </c>
      <c r="C59" s="24">
        <v>53.230192621480775</v>
      </c>
      <c r="D59" s="24">
        <v>21.228362757439086</v>
      </c>
      <c r="E59" s="7">
        <v>21.496943655566035</v>
      </c>
      <c r="F59" s="24">
        <v>-18.060529044165065</v>
      </c>
      <c r="G59" s="24">
        <v>-7.5331368408285968</v>
      </c>
      <c r="H59" s="24">
        <v>12.126905179993738</v>
      </c>
      <c r="I59" s="24">
        <v>-31.790384821470802</v>
      </c>
    </row>
    <row r="60" spans="1:9" ht="12.75" customHeight="1" x14ac:dyDescent="0.25">
      <c r="A60" s="27">
        <v>39253</v>
      </c>
      <c r="B60" s="24">
        <v>-21.326377385389232</v>
      </c>
      <c r="C60" s="24">
        <v>61.359787440400133</v>
      </c>
      <c r="D60" s="24">
        <v>29.219745225384898</v>
      </c>
      <c r="E60" s="7">
        <v>17.631735094292189</v>
      </c>
      <c r="F60" s="24">
        <v>-16.694979774385498</v>
      </c>
      <c r="G60" s="24">
        <v>-8.6078463651966572</v>
      </c>
      <c r="H60" s="24">
        <v>11.592858774810662</v>
      </c>
      <c r="I60" s="24">
        <v>-34.107726264699956</v>
      </c>
    </row>
    <row r="61" spans="1:9" ht="12.75" customHeight="1" x14ac:dyDescent="0.25">
      <c r="A61" s="27">
        <v>39283</v>
      </c>
      <c r="B61" s="24">
        <v>-26.146450576383376</v>
      </c>
      <c r="C61" s="24">
        <v>65.485756349266993</v>
      </c>
      <c r="D61" s="24">
        <v>27.760770684373373</v>
      </c>
      <c r="E61" s="7">
        <v>18.530996325478156</v>
      </c>
      <c r="F61" s="24">
        <v>-16.547232982439105</v>
      </c>
      <c r="G61" s="24">
        <v>-7.9605235926272426</v>
      </c>
      <c r="H61" s="24">
        <v>13.202159493797611</v>
      </c>
      <c r="I61" s="24">
        <v>-34.59443496334567</v>
      </c>
    </row>
    <row r="62" spans="1:9" ht="12.75" customHeight="1" x14ac:dyDescent="0.25">
      <c r="A62" s="27">
        <v>39314</v>
      </c>
      <c r="B62" s="24">
        <v>-28.670940935861797</v>
      </c>
      <c r="C62" s="24">
        <v>65.754766136389932</v>
      </c>
      <c r="D62" s="24">
        <v>39.243226153709308</v>
      </c>
      <c r="E62" s="7">
        <v>11.597109812739653</v>
      </c>
      <c r="F62" s="24">
        <v>-14.938603632357941</v>
      </c>
      <c r="G62" s="24">
        <v>-9.8447586104116898</v>
      </c>
      <c r="H62" s="24">
        <v>11.776455362345516</v>
      </c>
      <c r="I62" s="24">
        <v>-36.546851228795852</v>
      </c>
    </row>
    <row r="63" spans="1:9" ht="12.75" customHeight="1" x14ac:dyDescent="0.25">
      <c r="A63" s="27">
        <v>39345</v>
      </c>
      <c r="B63" s="24">
        <v>-30.866477498175374</v>
      </c>
      <c r="C63" s="24">
        <v>65.261817090170979</v>
      </c>
      <c r="D63" s="24">
        <v>32.198027474216161</v>
      </c>
      <c r="E63" s="7">
        <v>16.410925216079811</v>
      </c>
      <c r="F63" s="24">
        <v>-15.125669450147758</v>
      </c>
      <c r="G63" s="24">
        <v>-8.6505757211463195</v>
      </c>
      <c r="H63" s="24">
        <v>13.452582165720772</v>
      </c>
      <c r="I63" s="24">
        <v>-37.875419632951015</v>
      </c>
    </row>
    <row r="64" spans="1:9" ht="12.75" customHeight="1" x14ac:dyDescent="0.25">
      <c r="A64" s="27">
        <v>39375</v>
      </c>
      <c r="B64" s="24">
        <v>-30.638346629476089</v>
      </c>
      <c r="C64" s="24">
        <v>67.826908643676006</v>
      </c>
      <c r="D64" s="24">
        <v>31.050422371536378</v>
      </c>
      <c r="E64" s="7">
        <v>17.659424520820835</v>
      </c>
      <c r="F64" s="24">
        <v>-13.004381398050656</v>
      </c>
      <c r="G64" s="24">
        <v>-9.882053646301955</v>
      </c>
      <c r="H64" s="24">
        <v>11.025014191817395</v>
      </c>
      <c r="I64" s="24">
        <v>-37.62960915912852</v>
      </c>
    </row>
    <row r="65" spans="1:9" ht="12.75" customHeight="1" x14ac:dyDescent="0.25">
      <c r="A65" s="27">
        <v>39406</v>
      </c>
      <c r="B65" s="24">
        <v>-47.485489593141992</v>
      </c>
      <c r="C65" s="24">
        <v>78.415434430765117</v>
      </c>
      <c r="D65" s="24">
        <v>39.157699325374466</v>
      </c>
      <c r="E65" s="7">
        <v>6.8347330907783901</v>
      </c>
      <c r="F65" s="24">
        <v>-20.461625437326983</v>
      </c>
      <c r="G65" s="24">
        <v>-14.730255568174769</v>
      </c>
      <c r="H65" s="24">
        <v>13.218662152971426</v>
      </c>
      <c r="I65" s="24">
        <v>-42.688686506913278</v>
      </c>
    </row>
    <row r="66" spans="1:9" x14ac:dyDescent="0.25">
      <c r="A66" s="27">
        <v>39436</v>
      </c>
      <c r="B66" s="24">
        <v>-48.190697319149542</v>
      </c>
      <c r="C66" s="24">
        <v>78.678029264572473</v>
      </c>
      <c r="D66" s="24">
        <v>31.115538646437503</v>
      </c>
      <c r="E66" s="7">
        <v>3.3797372541420279</v>
      </c>
      <c r="F66" s="24">
        <v>-22.025127239549686</v>
      </c>
      <c r="G66" s="24">
        <v>-19.162930342064421</v>
      </c>
      <c r="H66" s="24">
        <v>6.9396893560734059</v>
      </c>
      <c r="I66" s="24">
        <v>-42.706989675756027</v>
      </c>
    </row>
    <row r="67" spans="1:9" x14ac:dyDescent="0.25">
      <c r="A67" s="27">
        <v>39467</v>
      </c>
      <c r="B67" s="24">
        <v>-58.123736249270408</v>
      </c>
      <c r="C67" s="24">
        <v>80.353889621154096</v>
      </c>
      <c r="D67" s="24">
        <v>29.283020151503479</v>
      </c>
      <c r="E67" s="7">
        <v>7.1140845679326112</v>
      </c>
      <c r="F67" s="24">
        <v>-27.093732863266265</v>
      </c>
      <c r="G67" s="24">
        <v>-21.149441885656891</v>
      </c>
      <c r="H67" s="24">
        <v>10.6277318645538</v>
      </c>
      <c r="I67" s="24">
        <v>-48.641454578064938</v>
      </c>
    </row>
    <row r="68" spans="1:9" x14ac:dyDescent="0.25">
      <c r="A68" s="27">
        <v>39498</v>
      </c>
      <c r="B68" s="24">
        <v>-58.762410232792782</v>
      </c>
      <c r="C68" s="24">
        <v>84.222987213534012</v>
      </c>
      <c r="D68" s="24">
        <v>28.368506838555344</v>
      </c>
      <c r="E68" s="7">
        <v>4.9674024308522782</v>
      </c>
      <c r="F68" s="24">
        <v>-25.033734427831099</v>
      </c>
      <c r="G68" s="24">
        <v>-19.635314882346016</v>
      </c>
      <c r="H68" s="24">
        <v>6.7605206709439214</v>
      </c>
      <c r="I68" s="24">
        <v>-50.341706187976754</v>
      </c>
    </row>
    <row r="69" spans="1:9" x14ac:dyDescent="0.25">
      <c r="A69" s="27">
        <v>39527</v>
      </c>
      <c r="B69" s="24">
        <v>-56.969365551936228</v>
      </c>
      <c r="C69" s="24">
        <v>83.751792507450375</v>
      </c>
      <c r="D69" s="24">
        <v>22.636668888752965</v>
      </c>
      <c r="E69" s="7">
        <v>-2.5456738930787952</v>
      </c>
      <c r="F69" s="24">
        <v>-29.36563629153434</v>
      </c>
      <c r="G69" s="24">
        <v>-17.163730918698388</v>
      </c>
      <c r="H69" s="24">
        <v>9.1732980226159313</v>
      </c>
      <c r="I69" s="24">
        <v>-51.063318414882204</v>
      </c>
    </row>
    <row r="70" spans="1:9" x14ac:dyDescent="0.25">
      <c r="A70" s="27">
        <v>39558</v>
      </c>
      <c r="B70" s="24">
        <v>-64.179525699551576</v>
      </c>
      <c r="C70" s="24">
        <v>85.718638452437489</v>
      </c>
      <c r="D70" s="24">
        <v>17.775080934733026</v>
      </c>
      <c r="E70" s="7">
        <v>-5.8160373939103787</v>
      </c>
      <c r="F70" s="24">
        <v>-30.286669111497204</v>
      </c>
      <c r="G70" s="24">
        <v>-19.1347920791668</v>
      </c>
      <c r="H70" s="24">
        <v>6.9413875122282827</v>
      </c>
      <c r="I70" s="24">
        <v>-52.165457559719322</v>
      </c>
    </row>
    <row r="71" spans="1:9" x14ac:dyDescent="0.25">
      <c r="A71" s="27">
        <v>39588</v>
      </c>
      <c r="B71" s="24">
        <v>-65.437052935977079</v>
      </c>
      <c r="C71" s="24">
        <v>85.690192495594943</v>
      </c>
      <c r="D71" s="24">
        <v>25.038568800425878</v>
      </c>
      <c r="E71" s="7">
        <v>-9.7837145212470382</v>
      </c>
      <c r="F71" s="24">
        <v>-29.389109841118525</v>
      </c>
      <c r="G71" s="24">
        <v>-18.932635553514963</v>
      </c>
      <c r="H71" s="24">
        <v>8.4961785540592825</v>
      </c>
      <c r="I71" s="24">
        <v>-54.455261366952826</v>
      </c>
    </row>
    <row r="72" spans="1:9" x14ac:dyDescent="0.25">
      <c r="A72" s="27">
        <v>39619</v>
      </c>
      <c r="B72" s="24">
        <v>-70.725498430157359</v>
      </c>
      <c r="C72" s="24">
        <v>81.289787416183088</v>
      </c>
      <c r="D72" s="24">
        <v>26.585692197108617</v>
      </c>
      <c r="E72" s="7">
        <v>-9.1430669503428952</v>
      </c>
      <c r="F72" s="24">
        <v>-29.23631895479485</v>
      </c>
      <c r="G72" s="24">
        <v>-20.594828049425768</v>
      </c>
      <c r="H72" s="24">
        <v>6.7774479999556867</v>
      </c>
      <c r="I72" s="24">
        <v>-55.383563615177408</v>
      </c>
    </row>
    <row r="73" spans="1:9" x14ac:dyDescent="0.25">
      <c r="A73" s="27">
        <v>39649</v>
      </c>
      <c r="B73" s="24">
        <v>-72.328535581233339</v>
      </c>
      <c r="C73" s="24">
        <v>79.685756377754288</v>
      </c>
      <c r="D73" s="24">
        <v>21.511953040165665</v>
      </c>
      <c r="E73" s="7">
        <v>-13.040891447552616</v>
      </c>
      <c r="F73" s="24">
        <v>-32.006810179529928</v>
      </c>
      <c r="G73" s="24">
        <v>-20.319543330308434</v>
      </c>
      <c r="H73" s="24">
        <v>6.098608353795786</v>
      </c>
      <c r="I73" s="24">
        <v>-56.860593171668711</v>
      </c>
    </row>
    <row r="74" spans="1:9" x14ac:dyDescent="0.25">
      <c r="A74" s="27">
        <v>39680</v>
      </c>
      <c r="B74" s="24">
        <v>-71.16912464810639</v>
      </c>
      <c r="C74" s="24">
        <v>79.094766207659561</v>
      </c>
      <c r="D74" s="24">
        <v>6.3227041448152788</v>
      </c>
      <c r="E74" s="7">
        <v>-10.397340529120648</v>
      </c>
      <c r="F74" s="24">
        <v>-37.044207460552656</v>
      </c>
      <c r="G74" s="24">
        <v>-19.944695544494721</v>
      </c>
      <c r="H74" s="24">
        <v>7.6807983994135522</v>
      </c>
      <c r="I74" s="24">
        <v>-55.62748903677808</v>
      </c>
    </row>
    <row r="75" spans="1:9" x14ac:dyDescent="0.25">
      <c r="A75" s="27">
        <v>39711</v>
      </c>
      <c r="B75" s="24">
        <v>-66.423354776617217</v>
      </c>
      <c r="C75" s="24">
        <v>76.18181727575741</v>
      </c>
      <c r="D75" s="24">
        <v>3.7868259535669582</v>
      </c>
      <c r="E75" s="7">
        <v>-12.272230508238401</v>
      </c>
      <c r="F75" s="24">
        <v>-32.579115007034027</v>
      </c>
      <c r="G75" s="24">
        <v>-16.947879068527484</v>
      </c>
      <c r="H75" s="24">
        <v>9.2389259616665402</v>
      </c>
      <c r="I75" s="24">
        <v>-55.21037678004803</v>
      </c>
    </row>
    <row r="76" spans="1:9" x14ac:dyDescent="0.25">
      <c r="A76" s="27">
        <v>39741</v>
      </c>
      <c r="B76" s="24">
        <v>-73.331589166344429</v>
      </c>
      <c r="C76" s="24">
        <v>78.106908771855231</v>
      </c>
      <c r="D76" s="24">
        <v>6.5610904185142767</v>
      </c>
      <c r="E76" s="7">
        <v>-21.946614881919498</v>
      </c>
      <c r="F76" s="24">
        <v>-35.127865031516279</v>
      </c>
      <c r="G76" s="24">
        <v>-19.665228167437274</v>
      </c>
      <c r="H76" s="24">
        <v>9.7911233056325635</v>
      </c>
      <c r="I76" s="24">
        <v>-58.837289638322616</v>
      </c>
    </row>
    <row r="77" spans="1:9" x14ac:dyDescent="0.25">
      <c r="A77" s="27">
        <v>39772</v>
      </c>
      <c r="B77" s="24">
        <v>-68</v>
      </c>
      <c r="C77" s="24">
        <v>69</v>
      </c>
      <c r="D77" s="24">
        <v>-1</v>
      </c>
      <c r="E77" s="7">
        <v>-21</v>
      </c>
      <c r="F77" s="24">
        <v>-32</v>
      </c>
      <c r="G77" s="24">
        <v>-18</v>
      </c>
      <c r="H77" s="24">
        <v>10</v>
      </c>
      <c r="I77" s="24">
        <v>-52</v>
      </c>
    </row>
    <row r="78" spans="1:9" x14ac:dyDescent="0.25">
      <c r="A78" s="27">
        <v>39802</v>
      </c>
      <c r="B78" s="24">
        <v>-67.32073694256043</v>
      </c>
      <c r="C78" s="24">
        <v>69.512559087256179</v>
      </c>
      <c r="D78" s="24">
        <v>-2.7265193109614683</v>
      </c>
      <c r="E78" s="7">
        <v>-27.515054319327028</v>
      </c>
      <c r="F78" s="24">
        <v>-30.345332680874307</v>
      </c>
      <c r="G78" s="24">
        <v>-18.757287391678602</v>
      </c>
      <c r="H78" s="24">
        <v>10.785101149591611</v>
      </c>
      <c r="I78" s="24">
        <v>-53.613351231535745</v>
      </c>
    </row>
    <row r="79" spans="1:9" x14ac:dyDescent="0.25">
      <c r="A79" s="27">
        <v>39833</v>
      </c>
      <c r="B79" s="24">
        <v>-69</v>
      </c>
      <c r="C79" s="24">
        <v>59</v>
      </c>
      <c r="D79" s="24">
        <v>-8</v>
      </c>
      <c r="E79" s="7">
        <v>-17</v>
      </c>
      <c r="F79" s="24">
        <v>-32</v>
      </c>
      <c r="G79" s="24">
        <v>-18</v>
      </c>
      <c r="H79" s="24">
        <v>10</v>
      </c>
      <c r="I79" s="24">
        <v>-51</v>
      </c>
    </row>
    <row r="80" spans="1:9" x14ac:dyDescent="0.25">
      <c r="A80" s="27">
        <v>39864</v>
      </c>
      <c r="B80" s="24">
        <v>-71.874878899766571</v>
      </c>
      <c r="C80" s="24">
        <v>54.621160494126833</v>
      </c>
      <c r="D80" s="24">
        <v>-8.8439201006228298</v>
      </c>
      <c r="E80" s="7">
        <v>-19.122325663183066</v>
      </c>
      <c r="F80" s="24">
        <v>-30.993682097246911</v>
      </c>
      <c r="G80" s="24">
        <v>-18.317023958460123</v>
      </c>
      <c r="H80" s="24">
        <v>9.834758125151188</v>
      </c>
      <c r="I80" s="24">
        <v>-49.155524613797461</v>
      </c>
    </row>
    <row r="81" spans="1:9" x14ac:dyDescent="0.25">
      <c r="A81" s="27">
        <v>39892</v>
      </c>
      <c r="B81" s="24">
        <v>-68</v>
      </c>
      <c r="C81" s="24">
        <v>47</v>
      </c>
      <c r="D81" s="24">
        <v>-10</v>
      </c>
      <c r="E81" s="7">
        <v>-16</v>
      </c>
      <c r="F81" s="24">
        <v>-30</v>
      </c>
      <c r="G81" s="24">
        <v>-18</v>
      </c>
      <c r="H81" s="24">
        <v>7</v>
      </c>
      <c r="I81" s="24">
        <v>-51</v>
      </c>
    </row>
    <row r="82" spans="1:9" x14ac:dyDescent="0.25">
      <c r="A82" s="27">
        <v>39923</v>
      </c>
      <c r="B82" s="24">
        <v>-70</v>
      </c>
      <c r="C82" s="24">
        <v>48</v>
      </c>
      <c r="D82" s="24">
        <v>-8</v>
      </c>
      <c r="E82" s="7">
        <v>-20</v>
      </c>
      <c r="F82" s="24">
        <v>-40</v>
      </c>
      <c r="G82" s="24">
        <v>-18</v>
      </c>
      <c r="H82" s="24">
        <v>11</v>
      </c>
      <c r="I82" s="24">
        <v>-45</v>
      </c>
    </row>
    <row r="83" spans="1:9" x14ac:dyDescent="0.25">
      <c r="A83" s="27">
        <v>39953</v>
      </c>
      <c r="B83" s="24">
        <v>-67.257964669216065</v>
      </c>
      <c r="C83" s="24">
        <v>47.237136508713888</v>
      </c>
      <c r="D83" s="24">
        <v>-7.4050553000720845</v>
      </c>
      <c r="E83" s="7">
        <v>-24.468692863331515</v>
      </c>
      <c r="F83" s="24">
        <v>-42.284466168715106</v>
      </c>
      <c r="G83" s="24">
        <v>-19.25017850578768</v>
      </c>
      <c r="H83" s="24">
        <v>9.6435379659981582</v>
      </c>
      <c r="I83" s="24">
        <v>-46.549284750321469</v>
      </c>
    </row>
    <row r="84" spans="1:9" x14ac:dyDescent="0.25">
      <c r="A84" s="27">
        <v>39984</v>
      </c>
      <c r="B84" s="24">
        <v>-62.887070190821973</v>
      </c>
      <c r="C84" s="24">
        <v>44.9644893985582</v>
      </c>
      <c r="D84" s="24">
        <v>-5.242793576549146</v>
      </c>
      <c r="E84" s="7">
        <v>-17.783536390260817</v>
      </c>
      <c r="F84" s="24">
        <v>-35.996982987312961</v>
      </c>
      <c r="G84" s="24">
        <v>-15.864584753734551</v>
      </c>
      <c r="H84" s="24">
        <v>6.6061673985584868</v>
      </c>
      <c r="I84" s="24">
        <v>-42.165494620441784</v>
      </c>
    </row>
    <row r="85" spans="1:9" x14ac:dyDescent="0.25">
      <c r="A85" s="27">
        <v>40014</v>
      </c>
      <c r="B85" s="24">
        <v>-60.76509851923776</v>
      </c>
      <c r="C85" s="24">
        <v>35.793729706964143</v>
      </c>
      <c r="D85" s="24">
        <v>-10.166153133666995</v>
      </c>
      <c r="E85" s="7">
        <v>-17.828094045080352</v>
      </c>
      <c r="F85" s="24">
        <v>-39.91165046665261</v>
      </c>
      <c r="G85" s="24">
        <v>-16.423681362099757</v>
      </c>
      <c r="H85" s="24">
        <v>9.8201559779653245</v>
      </c>
      <c r="I85" s="24">
        <v>-44.309436297808169</v>
      </c>
    </row>
    <row r="86" spans="1:9" x14ac:dyDescent="0.25">
      <c r="A86" s="27">
        <v>40045</v>
      </c>
      <c r="B86" s="24">
        <v>-58.122826338976758</v>
      </c>
      <c r="C86" s="24">
        <v>43.700866478444055</v>
      </c>
      <c r="D86" s="24">
        <v>-7.9760194136213034</v>
      </c>
      <c r="E86" s="7">
        <v>-17.575363171538903</v>
      </c>
      <c r="F86" s="24">
        <v>-44.805254819585322</v>
      </c>
      <c r="G86" s="24">
        <v>-16.929986107246592</v>
      </c>
      <c r="H86" s="24">
        <v>9.0149070657874226</v>
      </c>
      <c r="I86" s="24">
        <v>-43.79479031636555</v>
      </c>
    </row>
    <row r="87" spans="1:9" x14ac:dyDescent="0.25">
      <c r="A87" s="27">
        <v>40076</v>
      </c>
      <c r="B87" s="24">
        <v>-56.727391027788414</v>
      </c>
      <c r="C87" s="24">
        <v>33.218294318734173</v>
      </c>
      <c r="D87" s="24">
        <v>-2.4058052153306715</v>
      </c>
      <c r="E87" s="7">
        <v>-4.9717017070723246</v>
      </c>
      <c r="F87" s="24">
        <v>-40.717376031703537</v>
      </c>
      <c r="G87" s="24">
        <v>-14.842223085602043</v>
      </c>
      <c r="H87" s="24">
        <v>9.536645007227321</v>
      </c>
      <c r="I87" s="24">
        <v>-46.326605545154173</v>
      </c>
    </row>
    <row r="88" spans="1:9" x14ac:dyDescent="0.25">
      <c r="A88" s="27">
        <v>40106</v>
      </c>
      <c r="B88" s="24">
        <v>-51.508192070280394</v>
      </c>
      <c r="C88" s="24">
        <v>33.699890250098512</v>
      </c>
      <c r="D88" s="24">
        <v>6.2628128595595216</v>
      </c>
      <c r="E88" s="7">
        <v>-4.0421983240214292</v>
      </c>
      <c r="F88" s="24">
        <v>-42.883609614402076</v>
      </c>
      <c r="G88" s="24">
        <v>-17.093743243933453</v>
      </c>
      <c r="H88" s="24">
        <v>12.027996857394122</v>
      </c>
      <c r="I88" s="24">
        <v>-37.120589035365313</v>
      </c>
    </row>
    <row r="89" spans="1:9" x14ac:dyDescent="0.25">
      <c r="A89" s="27">
        <v>40137</v>
      </c>
      <c r="B89" s="24">
        <v>-41.817523983742774</v>
      </c>
      <c r="C89" s="24">
        <v>32.753370400744529</v>
      </c>
      <c r="D89" s="24">
        <v>-5.6735771601928926</v>
      </c>
      <c r="E89" s="7">
        <v>-3.2107469139260569</v>
      </c>
      <c r="F89" s="24">
        <v>-38.266129423998869</v>
      </c>
      <c r="G89" s="24">
        <v>-14.0392518485403</v>
      </c>
      <c r="H89" s="24">
        <v>10.603101290861828</v>
      </c>
      <c r="I89" s="24">
        <v>-37.532378943629908</v>
      </c>
    </row>
    <row r="90" spans="1:9" x14ac:dyDescent="0.25">
      <c r="A90" s="27">
        <v>40167</v>
      </c>
      <c r="B90" s="24">
        <v>-47.454214023110822</v>
      </c>
      <c r="C90" s="24">
        <v>22.653729496461494</v>
      </c>
      <c r="D90" s="24">
        <v>-8.8745217419302636E-2</v>
      </c>
      <c r="E90" s="7">
        <v>-11.156242654062682</v>
      </c>
      <c r="F90" s="24">
        <v>-43.170635855038825</v>
      </c>
      <c r="G90" s="24">
        <v>-17.459969458001037</v>
      </c>
      <c r="H90" s="24">
        <v>10.411186571673941</v>
      </c>
      <c r="I90" s="24">
        <v>-36.581293766664309</v>
      </c>
    </row>
    <row r="91" spans="1:9" x14ac:dyDescent="0.25">
      <c r="A91" s="27">
        <v>40198</v>
      </c>
      <c r="B91" s="24">
        <v>-51.770241621165653</v>
      </c>
      <c r="C91" s="24">
        <v>32.391538379087962</v>
      </c>
      <c r="D91" s="24">
        <v>7.4129733579585624</v>
      </c>
      <c r="E91" s="7">
        <v>-14.449644569380379</v>
      </c>
      <c r="F91" s="24">
        <v>-34.10126167707223</v>
      </c>
      <c r="G91" s="24">
        <v>-14.228094039247203</v>
      </c>
      <c r="H91" s="24">
        <v>13.235953659894154</v>
      </c>
      <c r="I91" s="24">
        <v>-34.229133978607358</v>
      </c>
    </row>
    <row r="92" spans="1:9" x14ac:dyDescent="0.25">
      <c r="A92" s="27">
        <v>40229</v>
      </c>
      <c r="B92" s="24">
        <v>-45.911421723852754</v>
      </c>
      <c r="C92" s="24">
        <v>41.649723733299695</v>
      </c>
      <c r="D92" s="24">
        <v>5.5382545291924323E-2</v>
      </c>
      <c r="E92" s="7">
        <v>-10.676130295592941</v>
      </c>
      <c r="F92" s="24">
        <v>-47.894586811339693</v>
      </c>
      <c r="G92" s="24">
        <v>-16.918441605885526</v>
      </c>
      <c r="H92" s="24">
        <v>9.3088170735956197</v>
      </c>
      <c r="I92" s="24">
        <v>-32.413915915371781</v>
      </c>
    </row>
    <row r="93" spans="1:9" x14ac:dyDescent="0.25">
      <c r="A93" s="27">
        <v>40257</v>
      </c>
      <c r="B93" s="24">
        <v>-49.230773573059004</v>
      </c>
      <c r="C93" s="24">
        <v>38.691933212655869</v>
      </c>
      <c r="D93" s="24">
        <v>5.3332151569216855</v>
      </c>
      <c r="E93" s="7">
        <v>-12.648616097013738</v>
      </c>
      <c r="F93" s="24">
        <v>-52.901195599937566</v>
      </c>
      <c r="G93" s="24">
        <v>-17.398526191964137</v>
      </c>
      <c r="H93" s="24">
        <v>9.2672274482572501</v>
      </c>
      <c r="I93" s="24">
        <v>-32.681364248091761</v>
      </c>
    </row>
    <row r="94" spans="1:9" x14ac:dyDescent="0.25">
      <c r="A94" s="27">
        <v>40288</v>
      </c>
      <c r="B94" s="24">
        <v>-43.184231613108388</v>
      </c>
      <c r="C94" s="24">
        <v>44.980232714583728</v>
      </c>
      <c r="D94" s="24">
        <v>9.5692605127765269</v>
      </c>
      <c r="E94" s="7">
        <v>-9.032550850564034</v>
      </c>
      <c r="F94" s="24">
        <v>-40.773733967042041</v>
      </c>
      <c r="G94" s="24">
        <v>-15.698417100737382</v>
      </c>
      <c r="H94" s="24">
        <v>7.5657475794206608</v>
      </c>
      <c r="I94" s="24">
        <v>-34.512957835738604</v>
      </c>
    </row>
    <row r="95" spans="1:9" x14ac:dyDescent="0.25">
      <c r="A95" s="27">
        <v>40318</v>
      </c>
      <c r="B95" s="24">
        <v>-47.821542402087857</v>
      </c>
      <c r="C95" s="24">
        <v>43.46393803398194</v>
      </c>
      <c r="D95" s="24">
        <v>17.061642312793207</v>
      </c>
      <c r="E95" s="7">
        <v>-10.993046879503128</v>
      </c>
      <c r="F95" s="24">
        <v>-43.876066061622673</v>
      </c>
      <c r="G95" s="24">
        <v>-17.238046069465412</v>
      </c>
      <c r="H95" s="24">
        <v>9.0267019832979773</v>
      </c>
      <c r="I95" s="24">
        <v>-38.525205600742034</v>
      </c>
    </row>
    <row r="96" spans="1:9" x14ac:dyDescent="0.25">
      <c r="A96" s="27">
        <v>40349</v>
      </c>
      <c r="B96" s="24">
        <v>-47.363725320810751</v>
      </c>
      <c r="C96" s="24">
        <v>46.89818893897305</v>
      </c>
      <c r="D96" s="24">
        <v>11.332447857505468</v>
      </c>
      <c r="E96" s="7">
        <v>-2.5975929704039036</v>
      </c>
      <c r="F96" s="24">
        <v>-33.797445054814943</v>
      </c>
      <c r="G96" s="24">
        <v>-16.412655152299177</v>
      </c>
      <c r="H96" s="24">
        <v>11.990589992852586</v>
      </c>
      <c r="I96" s="24">
        <v>-36.713470167079578</v>
      </c>
    </row>
    <row r="97" spans="1:9" x14ac:dyDescent="0.25">
      <c r="A97" s="27">
        <v>40379</v>
      </c>
      <c r="B97" s="24">
        <v>-36.031475146379044</v>
      </c>
      <c r="C97" s="24">
        <v>49.330947454231911</v>
      </c>
      <c r="D97" s="24">
        <v>9.9514946943699769</v>
      </c>
      <c r="E97" s="7">
        <v>-6.5950842920614674</v>
      </c>
      <c r="F97" s="24">
        <v>-41.479515392229708</v>
      </c>
      <c r="G97" s="24">
        <v>-14.701758805864362</v>
      </c>
      <c r="H97" s="24">
        <v>9.63179031423957</v>
      </c>
      <c r="I97" s="24">
        <v>-34.914310608919287</v>
      </c>
    </row>
    <row r="98" spans="1:9" x14ac:dyDescent="0.25">
      <c r="A98" s="27">
        <v>40410</v>
      </c>
      <c r="B98" s="24">
        <v>-35.274684614450877</v>
      </c>
      <c r="C98" s="24">
        <v>43.905088471312169</v>
      </c>
      <c r="D98" s="24">
        <v>19.517280476489553</v>
      </c>
      <c r="E98" s="7">
        <v>-4.0085448058375395</v>
      </c>
      <c r="F98" s="24">
        <v>-28.009821100050811</v>
      </c>
      <c r="G98" s="24">
        <v>-14.966401928890788</v>
      </c>
      <c r="H98" s="24">
        <v>9.5576514893798183</v>
      </c>
      <c r="I98" s="24">
        <v>-30.242310890233846</v>
      </c>
    </row>
    <row r="99" spans="1:9" x14ac:dyDescent="0.25">
      <c r="A99" s="27">
        <v>40441</v>
      </c>
      <c r="B99" s="24">
        <v>-32.937818740003948</v>
      </c>
      <c r="C99" s="24">
        <v>49.3418042783291</v>
      </c>
      <c r="D99" s="24">
        <v>18.972348613369743</v>
      </c>
      <c r="E99" s="7">
        <v>1.3568037668973909</v>
      </c>
      <c r="F99" s="24">
        <v>-30.631082506691321</v>
      </c>
      <c r="G99" s="24">
        <v>-13.917871993411085</v>
      </c>
      <c r="H99" s="24">
        <v>8.8650641410448898</v>
      </c>
      <c r="I99" s="24">
        <v>-29.553876217772853</v>
      </c>
    </row>
    <row r="100" spans="1:9" x14ac:dyDescent="0.25">
      <c r="A100" s="27">
        <v>40471</v>
      </c>
      <c r="B100" s="24">
        <v>-37.525935298619487</v>
      </c>
      <c r="C100" s="24">
        <v>47.034686611313177</v>
      </c>
      <c r="D100" s="24">
        <v>15.609728700544387</v>
      </c>
      <c r="E100" s="7">
        <v>-3.3953246737432803</v>
      </c>
      <c r="F100" s="24">
        <v>-36.677971990950411</v>
      </c>
      <c r="G100" s="24">
        <v>-10.011733967365409</v>
      </c>
      <c r="H100" s="24">
        <v>13.134007252100483</v>
      </c>
      <c r="I100" s="24">
        <v>-31.085963574153674</v>
      </c>
    </row>
    <row r="101" spans="1:9" x14ac:dyDescent="0.25">
      <c r="A101" s="27">
        <v>40502</v>
      </c>
      <c r="B101" s="24">
        <v>-34.93694867290808</v>
      </c>
      <c r="C101" s="24">
        <v>51.166325194579059</v>
      </c>
      <c r="D101" s="24">
        <v>20.538633717877044</v>
      </c>
      <c r="E101" s="7">
        <v>4.3503111419198381</v>
      </c>
      <c r="F101" s="24">
        <v>-37.209094348366257</v>
      </c>
      <c r="G101" s="24">
        <v>-11.303167452526232</v>
      </c>
      <c r="H101" s="24">
        <v>13.547149337739766</v>
      </c>
      <c r="I101" s="24">
        <v>-33.555892895745288</v>
      </c>
    </row>
    <row r="102" spans="1:9" x14ac:dyDescent="0.25">
      <c r="A102" s="27">
        <v>40532</v>
      </c>
      <c r="B102" s="24">
        <v>-33.87750980103511</v>
      </c>
      <c r="C102" s="24">
        <v>54.028533551434009</v>
      </c>
      <c r="D102" s="24">
        <v>25.557062921452726</v>
      </c>
      <c r="E102" s="7">
        <v>-8.197951175767404E-2</v>
      </c>
      <c r="F102" s="24">
        <v>-32.202337658780721</v>
      </c>
      <c r="G102" s="24">
        <v>-12.93548888025567</v>
      </c>
      <c r="H102" s="24">
        <v>10.676009087548417</v>
      </c>
      <c r="I102" s="24">
        <v>-36.393090054769246</v>
      </c>
    </row>
    <row r="103" spans="1:9" x14ac:dyDescent="0.25">
      <c r="A103" s="27">
        <v>40563</v>
      </c>
      <c r="B103" s="24">
        <v>-36.179719082142277</v>
      </c>
      <c r="C103" s="24">
        <v>57.517754159865177</v>
      </c>
      <c r="D103" s="24">
        <v>27.074074359083479</v>
      </c>
      <c r="E103" s="7">
        <v>-4.6291528723236191</v>
      </c>
      <c r="F103" s="24">
        <v>-41.950644759612885</v>
      </c>
      <c r="G103" s="24">
        <v>-15.05528179819146</v>
      </c>
      <c r="H103" s="24">
        <v>9.5601605640311202</v>
      </c>
      <c r="I103" s="24">
        <v>-33.750367745709603</v>
      </c>
    </row>
    <row r="104" spans="1:9" x14ac:dyDescent="0.25">
      <c r="A104" s="27">
        <v>40594</v>
      </c>
      <c r="B104" s="24">
        <v>-36.723175210072313</v>
      </c>
      <c r="C104" s="24">
        <v>61.695510773144193</v>
      </c>
      <c r="D104" s="24">
        <v>34.700888009145835</v>
      </c>
      <c r="E104" s="7">
        <v>1.7129195485891759</v>
      </c>
      <c r="F104" s="24">
        <v>-30.076960561275968</v>
      </c>
      <c r="G104" s="24">
        <v>-15.068814838027945</v>
      </c>
      <c r="H104" s="24">
        <v>9.2442042185230004</v>
      </c>
      <c r="I104" s="24">
        <v>-33.6216266927646</v>
      </c>
    </row>
    <row r="105" spans="1:9" x14ac:dyDescent="0.25">
      <c r="A105" s="27">
        <v>40622</v>
      </c>
      <c r="B105" s="24">
        <v>-39.503843233865908</v>
      </c>
      <c r="C105" s="24">
        <v>75.197695951922597</v>
      </c>
      <c r="D105" s="24">
        <v>38.838179057195788</v>
      </c>
      <c r="E105" s="7">
        <v>-4.9952377571410604</v>
      </c>
      <c r="F105" s="24">
        <v>-40.969633122691612</v>
      </c>
      <c r="G105" s="24">
        <v>-17.421497104638661</v>
      </c>
      <c r="H105" s="24">
        <v>8.2040621685102462</v>
      </c>
      <c r="I105" s="24">
        <v>-36.983210074977414</v>
      </c>
    </row>
    <row r="106" spans="1:9" x14ac:dyDescent="0.25">
      <c r="A106" s="27">
        <v>40653</v>
      </c>
      <c r="B106" s="24">
        <v>-38.019145200818919</v>
      </c>
      <c r="C106" s="24">
        <v>71.315011091374672</v>
      </c>
      <c r="D106" s="24">
        <v>28.863674748619541</v>
      </c>
      <c r="E106" s="7">
        <v>-4.2779552588606569</v>
      </c>
      <c r="F106" s="24">
        <v>-45.264950945808664</v>
      </c>
      <c r="G106" s="24">
        <v>-16.94968184376097</v>
      </c>
      <c r="H106" s="24">
        <v>6.1504889286559923</v>
      </c>
      <c r="I106" s="24">
        <v>-34.845839992812095</v>
      </c>
    </row>
    <row r="107" spans="1:9" x14ac:dyDescent="0.25">
      <c r="A107" s="27">
        <v>40683</v>
      </c>
      <c r="B107" s="24">
        <v>-30.392040350156883</v>
      </c>
      <c r="C107" s="24">
        <v>68.170509157478691</v>
      </c>
      <c r="D107" s="24">
        <v>18.128602400356023</v>
      </c>
      <c r="E107" s="7">
        <v>0.74913924520198671</v>
      </c>
      <c r="F107" s="24">
        <v>-46.471515945376183</v>
      </c>
      <c r="G107" s="24">
        <v>-15.780221151567648</v>
      </c>
      <c r="H107" s="24">
        <v>9.6408008901739315</v>
      </c>
      <c r="I107" s="24">
        <v>-29.847047379188862</v>
      </c>
    </row>
    <row r="108" spans="1:9" x14ac:dyDescent="0.25">
      <c r="A108" s="27">
        <v>40714</v>
      </c>
      <c r="B108" s="24">
        <v>-38.000608680096335</v>
      </c>
      <c r="C108" s="24">
        <v>67.357767085827788</v>
      </c>
      <c r="D108" s="24">
        <v>32.815051616977946</v>
      </c>
      <c r="E108" s="7">
        <v>-3.074986896801875</v>
      </c>
      <c r="F108" s="24">
        <v>-35.901882267302213</v>
      </c>
      <c r="G108" s="24">
        <v>-16.096222645403163</v>
      </c>
      <c r="H108" s="24">
        <v>9.5664054556347402</v>
      </c>
      <c r="I108" s="24">
        <v>-37.043922002785443</v>
      </c>
    </row>
    <row r="109" spans="1:9" x14ac:dyDescent="0.25">
      <c r="A109" s="27">
        <v>40744</v>
      </c>
      <c r="B109" s="24">
        <v>-35.103950511147829</v>
      </c>
      <c r="C109" s="24">
        <v>67.640271411459963</v>
      </c>
      <c r="D109" s="24">
        <v>27.62204267120012</v>
      </c>
      <c r="E109" s="7">
        <v>3.0188595903853566</v>
      </c>
      <c r="F109" s="24">
        <v>-34.161990600044341</v>
      </c>
      <c r="G109" s="24">
        <v>-13.849185540721516</v>
      </c>
      <c r="H109" s="24">
        <v>11.239554435270014</v>
      </c>
      <c r="I109" s="24">
        <v>-35.504957093622224</v>
      </c>
    </row>
    <row r="110" spans="1:9" x14ac:dyDescent="0.25">
      <c r="A110" s="27">
        <v>40775</v>
      </c>
      <c r="B110" s="24">
        <v>-40.560359342956431</v>
      </c>
      <c r="C110" s="24">
        <v>65.976999996262094</v>
      </c>
      <c r="D110" s="24">
        <v>26.098424736712566</v>
      </c>
      <c r="E110" s="7">
        <v>0.56333503841009769</v>
      </c>
      <c r="F110" s="24">
        <v>-34.48921277441498</v>
      </c>
      <c r="G110" s="24">
        <v>-10.993223789232951</v>
      </c>
      <c r="H110" s="24">
        <v>13.516537011874888</v>
      </c>
      <c r="I110" s="24">
        <v>-41.559968349736913</v>
      </c>
    </row>
    <row r="111" spans="1:9" x14ac:dyDescent="0.25">
      <c r="A111" s="27">
        <v>40806</v>
      </c>
      <c r="B111" s="24">
        <v>-39.878618125992553</v>
      </c>
      <c r="C111" s="24">
        <v>61.227230678358758</v>
      </c>
      <c r="D111" s="24">
        <v>27.340875619278926</v>
      </c>
      <c r="E111" s="7">
        <v>0.89207599568093232</v>
      </c>
      <c r="F111" s="24">
        <v>-36.093603939342259</v>
      </c>
      <c r="G111" s="24">
        <v>-16.170265634827835</v>
      </c>
      <c r="H111" s="24">
        <v>15.949967817919616</v>
      </c>
      <c r="I111" s="24">
        <v>-36.779087244199665</v>
      </c>
    </row>
    <row r="112" spans="1:9" x14ac:dyDescent="0.25">
      <c r="A112" s="27">
        <v>40836</v>
      </c>
      <c r="B112" s="24">
        <v>-43.90481018275495</v>
      </c>
      <c r="C112" s="24">
        <v>61.877584245169345</v>
      </c>
      <c r="D112" s="24">
        <v>24.880041124852081</v>
      </c>
      <c r="E112" s="7">
        <v>-15.785635517815564</v>
      </c>
      <c r="F112" s="24">
        <v>-30.407769484294537</v>
      </c>
      <c r="G112" s="24">
        <v>-13.310447152584171</v>
      </c>
      <c r="H112" s="24">
        <v>15.277740622225235</v>
      </c>
      <c r="I112" s="24">
        <v>-40.075068088985027</v>
      </c>
    </row>
    <row r="113" spans="1:9" x14ac:dyDescent="0.25">
      <c r="A113" s="27">
        <v>40867</v>
      </c>
      <c r="B113" s="24">
        <v>-51.876135776270139</v>
      </c>
      <c r="C113" s="24">
        <v>63.896134560487667</v>
      </c>
      <c r="D113" s="24">
        <v>35.962559647780509</v>
      </c>
      <c r="E113" s="7">
        <v>-19.086794220510519</v>
      </c>
      <c r="F113" s="24">
        <v>-32.241796490024747</v>
      </c>
      <c r="G113" s="24">
        <v>-13.492586008810227</v>
      </c>
      <c r="H113" s="24">
        <v>14.894275922188214</v>
      </c>
      <c r="I113" s="24">
        <v>-40.565560186183127</v>
      </c>
    </row>
    <row r="114" spans="1:9" x14ac:dyDescent="0.25">
      <c r="A114" s="27">
        <v>40897</v>
      </c>
      <c r="B114" s="24">
        <v>-50.494911554165967</v>
      </c>
      <c r="C114" s="24">
        <v>67.685007643955615</v>
      </c>
      <c r="D114" s="24">
        <v>36.28489164898351</v>
      </c>
      <c r="E114" s="7">
        <v>-21.926167837631031</v>
      </c>
      <c r="F114" s="24">
        <v>-31.240942191614977</v>
      </c>
      <c r="G114" s="24">
        <v>-16.222353655507501</v>
      </c>
      <c r="H114" s="24">
        <v>15.661752385983794</v>
      </c>
      <c r="I114" s="24">
        <v>-39.8361491856867</v>
      </c>
    </row>
    <row r="115" spans="1:9" x14ac:dyDescent="0.25">
      <c r="A115" s="27">
        <v>40928</v>
      </c>
      <c r="B115" s="25">
        <v>-53</v>
      </c>
      <c r="C115" s="25">
        <v>68</v>
      </c>
      <c r="D115" s="25">
        <v>45</v>
      </c>
      <c r="E115" s="26">
        <v>-30</v>
      </c>
      <c r="F115" s="25">
        <v>-33</v>
      </c>
      <c r="G115" s="25">
        <v>-20</v>
      </c>
      <c r="H115" s="25">
        <v>15</v>
      </c>
      <c r="I115" s="25">
        <v>-45</v>
      </c>
    </row>
    <row r="116" spans="1:9" x14ac:dyDescent="0.25">
      <c r="A116" s="27">
        <v>40959</v>
      </c>
      <c r="B116" s="25">
        <v>-60</v>
      </c>
      <c r="C116" s="25">
        <v>64</v>
      </c>
      <c r="D116" s="25">
        <v>41</v>
      </c>
      <c r="E116" s="26">
        <v>-31</v>
      </c>
      <c r="F116" s="25">
        <v>-36</v>
      </c>
      <c r="G116" s="25">
        <v>-16</v>
      </c>
      <c r="H116" s="25">
        <v>19</v>
      </c>
      <c r="I116" s="25">
        <v>-43</v>
      </c>
    </row>
    <row r="117" spans="1:9" x14ac:dyDescent="0.25">
      <c r="A117" s="27">
        <v>40988</v>
      </c>
      <c r="B117" s="25">
        <v>-50</v>
      </c>
      <c r="C117" s="25">
        <v>67</v>
      </c>
      <c r="D117" s="25">
        <v>30</v>
      </c>
      <c r="E117" s="26">
        <v>-34</v>
      </c>
      <c r="F117" s="25">
        <v>-32</v>
      </c>
      <c r="G117" s="25">
        <v>-21</v>
      </c>
      <c r="H117" s="25">
        <v>16</v>
      </c>
      <c r="I117" s="25">
        <v>-42</v>
      </c>
    </row>
    <row r="118" spans="1:9" x14ac:dyDescent="0.25">
      <c r="A118" s="27">
        <v>41019</v>
      </c>
      <c r="B118" s="25">
        <v>-47</v>
      </c>
      <c r="C118" s="25">
        <v>65</v>
      </c>
      <c r="D118" s="25">
        <v>30</v>
      </c>
      <c r="E118" s="26">
        <v>-28</v>
      </c>
      <c r="F118" s="25">
        <v>-27</v>
      </c>
      <c r="G118" s="25">
        <v>-13</v>
      </c>
      <c r="H118" s="25">
        <v>18</v>
      </c>
      <c r="I118" s="25">
        <v>-45</v>
      </c>
    </row>
    <row r="119" spans="1:9" x14ac:dyDescent="0.25">
      <c r="A119" s="27">
        <v>41049</v>
      </c>
      <c r="B119" s="25">
        <v>-42</v>
      </c>
      <c r="C119" s="25">
        <v>65</v>
      </c>
      <c r="D119" s="25">
        <v>17</v>
      </c>
      <c r="E119" s="26">
        <v>-25</v>
      </c>
      <c r="F119" s="25">
        <v>-30</v>
      </c>
      <c r="G119" s="25">
        <v>-18</v>
      </c>
      <c r="H119" s="25">
        <v>17</v>
      </c>
      <c r="I119" s="25">
        <v>-50</v>
      </c>
    </row>
    <row r="120" spans="1:9" x14ac:dyDescent="0.25">
      <c r="A120" s="27">
        <v>41080</v>
      </c>
      <c r="B120" s="25">
        <v>-36</v>
      </c>
      <c r="C120" s="25">
        <v>66</v>
      </c>
      <c r="D120" s="25">
        <v>23</v>
      </c>
      <c r="E120" s="26">
        <v>-29</v>
      </c>
      <c r="F120" s="25">
        <v>-37</v>
      </c>
      <c r="G120" s="25">
        <v>-15</v>
      </c>
      <c r="H120" s="25">
        <v>14</v>
      </c>
      <c r="I120" s="25">
        <v>-46</v>
      </c>
    </row>
    <row r="121" spans="1:9" x14ac:dyDescent="0.25">
      <c r="A121" s="27">
        <v>41110</v>
      </c>
      <c r="B121" s="25">
        <v>-32</v>
      </c>
      <c r="C121" s="25">
        <v>58</v>
      </c>
      <c r="D121" s="25">
        <v>22</v>
      </c>
      <c r="E121" s="26">
        <v>-29</v>
      </c>
      <c r="F121" s="25">
        <v>-29</v>
      </c>
      <c r="G121" s="25">
        <v>-16</v>
      </c>
      <c r="H121" s="25">
        <v>16</v>
      </c>
      <c r="I121" s="25">
        <v>-45</v>
      </c>
    </row>
    <row r="122" spans="1:9" x14ac:dyDescent="0.25">
      <c r="A122" s="27">
        <v>41141</v>
      </c>
      <c r="B122" s="25">
        <v>-33</v>
      </c>
      <c r="C122" s="25">
        <v>59</v>
      </c>
      <c r="D122" s="25">
        <v>28</v>
      </c>
      <c r="E122" s="26">
        <v>-31</v>
      </c>
      <c r="F122" s="25">
        <v>-30</v>
      </c>
      <c r="G122" s="25">
        <v>-15</v>
      </c>
      <c r="H122" s="25">
        <v>14</v>
      </c>
      <c r="I122" s="25">
        <v>-46</v>
      </c>
    </row>
    <row r="123" spans="1:9" x14ac:dyDescent="0.25">
      <c r="A123" s="27">
        <v>41172</v>
      </c>
      <c r="B123" s="25">
        <v>-32</v>
      </c>
      <c r="C123" s="25">
        <v>58</v>
      </c>
      <c r="D123" s="25">
        <v>25</v>
      </c>
      <c r="E123" s="26">
        <v>-28</v>
      </c>
      <c r="F123" s="25">
        <v>-30</v>
      </c>
      <c r="G123" s="25">
        <v>-16</v>
      </c>
      <c r="H123" s="25">
        <v>17</v>
      </c>
      <c r="I123" s="25">
        <v>-47</v>
      </c>
    </row>
    <row r="124" spans="1:9" x14ac:dyDescent="0.25">
      <c r="A124" s="27">
        <v>41202</v>
      </c>
      <c r="B124" s="25">
        <v>-41</v>
      </c>
      <c r="C124" s="25">
        <v>67</v>
      </c>
      <c r="D124" s="25">
        <v>31</v>
      </c>
      <c r="E124" s="26">
        <v>-21</v>
      </c>
      <c r="F124" s="25">
        <v>-33</v>
      </c>
      <c r="G124" s="25">
        <v>-16</v>
      </c>
      <c r="H124" s="25">
        <v>14</v>
      </c>
      <c r="I124" s="25">
        <v>-45</v>
      </c>
    </row>
    <row r="125" spans="1:9" x14ac:dyDescent="0.25">
      <c r="A125" s="27">
        <v>41233</v>
      </c>
      <c r="B125" s="25">
        <v>-53.161209322934297</v>
      </c>
      <c r="C125" s="25">
        <v>60.60982726239196</v>
      </c>
      <c r="D125" s="25">
        <v>39.747147147614484</v>
      </c>
      <c r="E125" s="26">
        <v>-21.096365153137512</v>
      </c>
      <c r="F125" s="25">
        <v>-27.19520293596204</v>
      </c>
      <c r="G125" s="25">
        <v>-17.088015422445579</v>
      </c>
      <c r="H125" s="25">
        <v>13.40341624497481</v>
      </c>
      <c r="I125" s="25">
        <v>-50.411538847352737</v>
      </c>
    </row>
    <row r="126" spans="1:9" x14ac:dyDescent="0.25">
      <c r="A126" s="27">
        <v>41263</v>
      </c>
      <c r="B126" s="25">
        <v>-45.936536393528883</v>
      </c>
      <c r="C126" s="25">
        <v>64.522287956957641</v>
      </c>
      <c r="D126" s="25">
        <v>40.751499476629242</v>
      </c>
      <c r="E126" s="26">
        <v>-24.235801735760674</v>
      </c>
      <c r="F126" s="25">
        <v>-30.650156980455954</v>
      </c>
      <c r="G126" s="25">
        <v>-18.238027835432149</v>
      </c>
      <c r="H126" s="25">
        <v>13.954341381848575</v>
      </c>
      <c r="I126" s="25">
        <v>-51.929958948688828</v>
      </c>
    </row>
    <row r="127" spans="1:9" x14ac:dyDescent="0.25">
      <c r="A127" s="27">
        <v>41294</v>
      </c>
      <c r="B127" s="25">
        <v>-41.726014777520504</v>
      </c>
      <c r="C127" s="25">
        <v>58.4422725193891</v>
      </c>
      <c r="D127" s="25">
        <v>25.228423452654841</v>
      </c>
      <c r="E127" s="26">
        <v>-20.563550308960874</v>
      </c>
      <c r="F127" s="25">
        <v>-30.945517362005464</v>
      </c>
      <c r="G127" s="25">
        <v>-14.273287471223702</v>
      </c>
      <c r="H127" s="25">
        <v>15.292627036627703</v>
      </c>
      <c r="I127" s="25">
        <v>-47.27757511787815</v>
      </c>
    </row>
    <row r="128" spans="1:9" x14ac:dyDescent="0.25">
      <c r="A128" s="27">
        <v>41325</v>
      </c>
      <c r="B128" s="25">
        <v>-41.514953562424218</v>
      </c>
      <c r="C128" s="25">
        <v>64.111836735637226</v>
      </c>
      <c r="D128" s="25">
        <v>27.809866829812076</v>
      </c>
      <c r="E128" s="26">
        <v>-28.543037500636196</v>
      </c>
      <c r="F128" s="25">
        <v>-31.613258697086028</v>
      </c>
      <c r="G128" s="25">
        <v>-15.817823631390239</v>
      </c>
      <c r="H128" s="25">
        <v>11.602570910590938</v>
      </c>
      <c r="I128" s="25">
        <v>-46.302768399633095</v>
      </c>
    </row>
    <row r="129" spans="1:9" x14ac:dyDescent="0.25">
      <c r="A129" s="27">
        <v>41353</v>
      </c>
      <c r="B129" s="25">
        <v>-51.037974072347097</v>
      </c>
      <c r="C129" s="25">
        <v>54.004713565005943</v>
      </c>
      <c r="D129" s="25">
        <v>27.033200824063293</v>
      </c>
      <c r="E129" s="26">
        <v>-33.60733023810625</v>
      </c>
      <c r="F129" s="25">
        <v>-30.881904266379657</v>
      </c>
      <c r="G129" s="25">
        <v>-16.600992140501294</v>
      </c>
      <c r="H129" s="25">
        <v>14.818239528311773</v>
      </c>
      <c r="I129" s="25">
        <v>-49.553975184437334</v>
      </c>
    </row>
    <row r="130" spans="1:9" x14ac:dyDescent="0.25">
      <c r="A130" s="27">
        <v>41384</v>
      </c>
      <c r="B130" s="25">
        <v>-53.960052388056887</v>
      </c>
      <c r="C130" s="25">
        <v>55.672200530571345</v>
      </c>
      <c r="D130" s="25">
        <v>29.63232997353311</v>
      </c>
      <c r="E130" s="26">
        <v>-30.620955098615703</v>
      </c>
      <c r="F130" s="25">
        <v>-24.551256584734194</v>
      </c>
      <c r="G130" s="25">
        <v>-14.68431642562039</v>
      </c>
      <c r="H130" s="25">
        <v>12.634411508115855</v>
      </c>
      <c r="I130" s="25">
        <v>-50.184863667409779</v>
      </c>
    </row>
    <row r="131" spans="1:9" x14ac:dyDescent="0.25">
      <c r="A131" s="27">
        <v>41414</v>
      </c>
      <c r="B131" s="25">
        <v>-47.769537399877528</v>
      </c>
      <c r="C131" s="25">
        <v>56.654253726002395</v>
      </c>
      <c r="D131" s="25">
        <v>29.171536783620592</v>
      </c>
      <c r="E131" s="26">
        <v>-25.3186665727529</v>
      </c>
      <c r="F131" s="25">
        <v>-30.231190539584723</v>
      </c>
      <c r="G131" s="25">
        <v>-14.690806160154747</v>
      </c>
      <c r="H131" s="25">
        <v>13.471420163896591</v>
      </c>
      <c r="I131" s="25">
        <v>-46.292899604236396</v>
      </c>
    </row>
    <row r="132" spans="1:9" x14ac:dyDescent="0.25">
      <c r="A132" s="27">
        <v>41445</v>
      </c>
      <c r="B132" s="25">
        <v>-45.915779093232281</v>
      </c>
      <c r="C132" s="25">
        <v>57.752683333210243</v>
      </c>
      <c r="D132" s="25">
        <v>24.531840644525428</v>
      </c>
      <c r="E132" s="26">
        <v>-30.306856355219782</v>
      </c>
      <c r="F132" s="25">
        <v>-34.390699594285202</v>
      </c>
      <c r="G132" s="25">
        <v>-17.826757064413194</v>
      </c>
      <c r="H132" s="25">
        <v>13.094033874099269</v>
      </c>
      <c r="I132" s="25">
        <v>-47.525104280536745</v>
      </c>
    </row>
    <row r="133" spans="1:9" x14ac:dyDescent="0.25">
      <c r="A133" s="27">
        <v>41475</v>
      </c>
      <c r="B133" s="25">
        <v>-40.420569739524502</v>
      </c>
      <c r="C133" s="25">
        <v>56.470145355942314</v>
      </c>
      <c r="D133" s="25">
        <v>26.326088580442569</v>
      </c>
      <c r="E133" s="26">
        <v>-28.95882349092053</v>
      </c>
      <c r="F133" s="25">
        <v>-31.605448707349343</v>
      </c>
      <c r="G133" s="25">
        <v>-17.699771144882103</v>
      </c>
      <c r="H133" s="25">
        <v>13.697211992549063</v>
      </c>
      <c r="I133" s="25">
        <v>-53.946064170024535</v>
      </c>
    </row>
    <row r="134" spans="1:9" x14ac:dyDescent="0.25">
      <c r="A134" s="27">
        <v>41506</v>
      </c>
      <c r="B134" s="25">
        <v>-38.844087420711872</v>
      </c>
      <c r="C134" s="25">
        <v>53.734461860751622</v>
      </c>
      <c r="D134" s="25">
        <v>25.967505343229089</v>
      </c>
      <c r="E134" s="26">
        <v>-32.197211858206884</v>
      </c>
      <c r="F134" s="25">
        <v>-28.242376288140772</v>
      </c>
      <c r="G134" s="25">
        <v>-16.903053721564724</v>
      </c>
      <c r="H134" s="25">
        <v>12.819039685875602</v>
      </c>
      <c r="I134" s="25">
        <v>-46.8579118628762</v>
      </c>
    </row>
    <row r="135" spans="1:9" x14ac:dyDescent="0.25">
      <c r="A135" s="27">
        <v>41537</v>
      </c>
      <c r="B135" s="25">
        <v>-26.697581127911391</v>
      </c>
      <c r="C135" s="25">
        <v>51.224862084943162</v>
      </c>
      <c r="D135" s="25">
        <v>17.010768719462224</v>
      </c>
      <c r="E135" s="26">
        <v>-32.913959901975325</v>
      </c>
      <c r="F135" s="25">
        <v>-31.606553093986939</v>
      </c>
      <c r="G135" s="25">
        <v>-13.489911686642676</v>
      </c>
      <c r="H135" s="25">
        <v>14.186037179292168</v>
      </c>
      <c r="I135" s="25">
        <v>-47.638274250187486</v>
      </c>
    </row>
    <row r="136" spans="1:9" x14ac:dyDescent="0.25">
      <c r="A136" s="27">
        <v>41567</v>
      </c>
      <c r="B136" s="25">
        <v>-23.159619899129307</v>
      </c>
      <c r="C136" s="25">
        <v>45.735028100823982</v>
      </c>
      <c r="D136" s="25">
        <v>12.186523195704913</v>
      </c>
      <c r="E136" s="26">
        <v>-16.532843711810994</v>
      </c>
      <c r="F136" s="25">
        <v>-26.977592731130709</v>
      </c>
      <c r="G136" s="25">
        <v>-10.70258612329666</v>
      </c>
      <c r="H136" s="25">
        <v>16.611756989840583</v>
      </c>
      <c r="I136" s="25">
        <v>-43.703032617211655</v>
      </c>
    </row>
    <row r="137" spans="1:9" x14ac:dyDescent="0.25">
      <c r="A137" s="27">
        <v>41598</v>
      </c>
      <c r="B137" s="25">
        <v>-23.977839964277472</v>
      </c>
      <c r="C137" s="25">
        <v>52.257211228338257</v>
      </c>
      <c r="D137" s="25">
        <v>17.744948795300324</v>
      </c>
      <c r="E137" s="26">
        <v>-14.985998888153372</v>
      </c>
      <c r="F137" s="25">
        <v>-24.419733842952073</v>
      </c>
      <c r="G137" s="25">
        <v>-11.724803174699321</v>
      </c>
      <c r="H137" s="25">
        <v>14.670159021651855</v>
      </c>
      <c r="I137" s="25">
        <v>-40.407656147613494</v>
      </c>
    </row>
    <row r="138" spans="1:9" x14ac:dyDescent="0.25">
      <c r="A138" s="27">
        <v>41628</v>
      </c>
      <c r="B138" s="25">
        <v>-15.412270380612492</v>
      </c>
      <c r="C138" s="25">
        <v>55.422953989700289</v>
      </c>
      <c r="D138" s="25">
        <v>23.411174409652144</v>
      </c>
      <c r="E138" s="26">
        <v>-3.0702341159301239</v>
      </c>
      <c r="F138" s="25">
        <v>-15.405319507793855</v>
      </c>
      <c r="G138" s="25">
        <v>-7.3989643115523647</v>
      </c>
      <c r="H138" s="25">
        <v>14.350808861258965</v>
      </c>
      <c r="I138" s="25">
        <v>-32.638939287479822</v>
      </c>
    </row>
    <row r="139" spans="1:9" x14ac:dyDescent="0.25">
      <c r="A139" s="27">
        <v>41659</v>
      </c>
      <c r="B139" s="25">
        <v>-11.861970894259812</v>
      </c>
      <c r="C139" s="25">
        <v>46.980920837359939</v>
      </c>
      <c r="D139" s="25">
        <v>13.883945994515889</v>
      </c>
      <c r="E139" s="26">
        <v>-19.584862424971409</v>
      </c>
      <c r="F139" s="25">
        <v>-24.06482224088289</v>
      </c>
      <c r="G139" s="25">
        <v>-12.730894599712514</v>
      </c>
      <c r="H139" s="25">
        <v>14.701676368253947</v>
      </c>
      <c r="I139" s="25">
        <v>-41.924291598215042</v>
      </c>
    </row>
    <row r="140" spans="1:9" x14ac:dyDescent="0.25">
      <c r="A140" s="27">
        <v>41690</v>
      </c>
      <c r="B140" s="25">
        <v>-20.332239516678008</v>
      </c>
      <c r="C140" s="25">
        <v>41.258973710226364</v>
      </c>
      <c r="D140" s="25">
        <v>19.138741472713956</v>
      </c>
      <c r="E140" s="26">
        <v>-10.903856740100501</v>
      </c>
      <c r="F140" s="25">
        <v>-19.604455192313264</v>
      </c>
      <c r="G140" s="25">
        <v>-8.2906791270596347</v>
      </c>
      <c r="H140" s="25">
        <v>19.357723809352581</v>
      </c>
      <c r="I140" s="25">
        <v>-36.426205838155632</v>
      </c>
    </row>
    <row r="141" spans="1:9" x14ac:dyDescent="0.25">
      <c r="A141" s="27">
        <v>41718</v>
      </c>
      <c r="B141" s="25">
        <v>-12.301044882320312</v>
      </c>
      <c r="C141" s="25">
        <v>47.052415877561302</v>
      </c>
      <c r="D141" s="25">
        <v>19.176891410869874</v>
      </c>
      <c r="E141" s="26">
        <v>-5.4050883123972877</v>
      </c>
      <c r="F141" s="25">
        <v>-23.674689207214371</v>
      </c>
      <c r="G141" s="25">
        <v>-8.82033039232752</v>
      </c>
      <c r="H141" s="25">
        <v>16.413324419637025</v>
      </c>
      <c r="I141" s="25">
        <v>-36.129460332600118</v>
      </c>
    </row>
    <row r="142" spans="1:9" x14ac:dyDescent="0.25">
      <c r="A142" s="27">
        <v>41749</v>
      </c>
      <c r="B142" s="25">
        <v>-21.226938403620544</v>
      </c>
      <c r="C142" s="25">
        <v>44.036303898727084</v>
      </c>
      <c r="D142" s="25">
        <v>16.120763172433261</v>
      </c>
      <c r="E142" s="26">
        <v>-11.691098531994806</v>
      </c>
      <c r="F142" s="25">
        <v>-24.220888823755708</v>
      </c>
      <c r="G142" s="25">
        <v>-11.451917550397953</v>
      </c>
      <c r="H142" s="25">
        <v>12.600226002441964</v>
      </c>
      <c r="I142" s="25">
        <v>-38.115533997967461</v>
      </c>
    </row>
    <row r="143" spans="1:9" x14ac:dyDescent="0.25">
      <c r="A143" s="27">
        <v>41779</v>
      </c>
      <c r="B143" s="25">
        <v>-19.86172962499548</v>
      </c>
      <c r="C143" s="25">
        <v>49.114545394134439</v>
      </c>
      <c r="D143" s="25">
        <v>23.405230370183236</v>
      </c>
      <c r="E143" s="26">
        <v>-12.783252399071943</v>
      </c>
      <c r="F143" s="25">
        <v>-26.175797873699089</v>
      </c>
      <c r="G143" s="25">
        <v>-11.170684222816263</v>
      </c>
      <c r="H143" s="25">
        <v>14.152926894089799</v>
      </c>
      <c r="I143" s="25">
        <v>-40.813505146667957</v>
      </c>
    </row>
    <row r="144" spans="1:9" x14ac:dyDescent="0.25">
      <c r="A144" s="27">
        <v>41810</v>
      </c>
      <c r="B144" s="25">
        <v>-23.510608182019833</v>
      </c>
      <c r="C144" s="25">
        <v>39.105024396234583</v>
      </c>
      <c r="D144" s="25">
        <v>16.287419899481133</v>
      </c>
      <c r="E144" s="26">
        <v>-14.888813474698479</v>
      </c>
      <c r="F144" s="25">
        <v>-25.76763850912209</v>
      </c>
      <c r="G144" s="25">
        <v>-13.010256881762952</v>
      </c>
      <c r="H144" s="25">
        <v>12.242112609174887</v>
      </c>
      <c r="I144" s="25">
        <v>-40.210686068430704</v>
      </c>
    </row>
    <row r="145" spans="1:9" x14ac:dyDescent="0.25">
      <c r="A145" s="27">
        <v>41840</v>
      </c>
      <c r="B145" s="25">
        <v>-29.718533815843358</v>
      </c>
      <c r="C145" s="25">
        <v>41.95841988278741</v>
      </c>
      <c r="D145" s="25">
        <v>17.574782487712891</v>
      </c>
      <c r="E145" s="26">
        <v>-14.652861156968006</v>
      </c>
      <c r="F145" s="25">
        <v>-21.831614706766121</v>
      </c>
      <c r="G145" s="25">
        <v>-10.844692772791909</v>
      </c>
      <c r="H145" s="25">
        <v>9.3323443429837152</v>
      </c>
      <c r="I145" s="25">
        <v>-39.255990645342067</v>
      </c>
    </row>
    <row r="146" spans="1:9" x14ac:dyDescent="0.25">
      <c r="A146" s="27">
        <v>41871</v>
      </c>
      <c r="B146" s="25">
        <v>-31.299073523952387</v>
      </c>
      <c r="C146" s="25">
        <v>30.502068157621654</v>
      </c>
      <c r="D146" s="25">
        <v>12.110103914865952</v>
      </c>
      <c r="E146" s="26">
        <v>-12.144014038418518</v>
      </c>
      <c r="F146" s="25">
        <v>-23.630014862200849</v>
      </c>
      <c r="G146" s="25">
        <v>-11.853880281794623</v>
      </c>
      <c r="H146" s="25">
        <v>13.409587536705256</v>
      </c>
      <c r="I146" s="25">
        <v>-46.306485994643452</v>
      </c>
    </row>
    <row r="147" spans="1:9" x14ac:dyDescent="0.25">
      <c r="A147" s="27">
        <v>41902</v>
      </c>
      <c r="B147" s="25">
        <v>-31.299073523952387</v>
      </c>
      <c r="C147" s="25">
        <v>30.502068157621654</v>
      </c>
      <c r="D147" s="25">
        <v>12.110103914865952</v>
      </c>
      <c r="E147" s="26">
        <v>-12.144014038418518</v>
      </c>
      <c r="F147" s="25">
        <v>-23.630014862200849</v>
      </c>
      <c r="G147" s="25">
        <v>-11.853880281794623</v>
      </c>
      <c r="H147" s="25">
        <v>13.409587536705256</v>
      </c>
      <c r="I147" s="25">
        <v>-46.306485994643452</v>
      </c>
    </row>
    <row r="148" spans="1:9" x14ac:dyDescent="0.25">
      <c r="A148" s="27">
        <v>41932</v>
      </c>
      <c r="B148" s="25">
        <v>-35.178283278878958</v>
      </c>
      <c r="C148" s="25">
        <v>27.236407156690468</v>
      </c>
      <c r="D148" s="25">
        <v>11.39607236425223</v>
      </c>
      <c r="E148" s="26">
        <v>-13.549260896262988</v>
      </c>
      <c r="F148" s="25">
        <v>-29.436951451594123</v>
      </c>
      <c r="G148" s="25">
        <v>-11.479871399886257</v>
      </c>
      <c r="H148" s="25">
        <v>12.60389067302763</v>
      </c>
      <c r="I148" s="25">
        <v>-48.113880560175389</v>
      </c>
    </row>
    <row r="149" spans="1:9" x14ac:dyDescent="0.25">
      <c r="A149" s="27">
        <v>41963</v>
      </c>
      <c r="B149" s="25">
        <v>-41.242538239484595</v>
      </c>
      <c r="C149" s="25">
        <v>30.263810930877032</v>
      </c>
      <c r="D149" s="25">
        <v>14.88290151519281</v>
      </c>
      <c r="E149" s="26">
        <v>-17.93064442550633</v>
      </c>
      <c r="F149" s="25">
        <v>-31.986105145224482</v>
      </c>
      <c r="G149" s="25">
        <v>-12.529174881326462</v>
      </c>
      <c r="H149" s="25">
        <v>12.065305076520385</v>
      </c>
      <c r="I149" s="25">
        <v>-47.915381251279328</v>
      </c>
    </row>
    <row r="150" spans="1:9" x14ac:dyDescent="0.25">
      <c r="A150" s="27">
        <v>41993</v>
      </c>
      <c r="B150" s="25">
        <v>-42.54825281344678</v>
      </c>
      <c r="C150" s="25">
        <v>29.476027390906427</v>
      </c>
      <c r="D150" s="25">
        <v>12.607184920923119</v>
      </c>
      <c r="E150" s="26">
        <v>-20.555789485800258</v>
      </c>
      <c r="F150" s="25">
        <v>-30.391114763289309</v>
      </c>
      <c r="G150" s="25">
        <v>-15.483020543968328</v>
      </c>
      <c r="H150" s="25">
        <v>11.166531926762961</v>
      </c>
      <c r="I150" s="25">
        <v>-51.616759278411671</v>
      </c>
    </row>
    <row r="151" spans="1:9" x14ac:dyDescent="0.25">
      <c r="A151" s="27">
        <v>42024</v>
      </c>
      <c r="B151" s="25">
        <v>-37.191442554060217</v>
      </c>
      <c r="C151" s="25">
        <v>29.11011712602923</v>
      </c>
      <c r="D151" s="25">
        <v>9.6004442618530046</v>
      </c>
      <c r="E151" s="26">
        <v>-23.182723850216117</v>
      </c>
      <c r="F151" s="25">
        <v>-25.449990790002946</v>
      </c>
      <c r="G151" s="25">
        <v>-13.980496636936664</v>
      </c>
      <c r="H151" s="25">
        <v>13.884606408549264</v>
      </c>
      <c r="I151" s="25">
        <v>-46.872741135622938</v>
      </c>
    </row>
    <row r="152" spans="1:9" x14ac:dyDescent="0.25">
      <c r="A152" s="27">
        <v>42055</v>
      </c>
      <c r="B152" s="25">
        <v>-34.900025113095559</v>
      </c>
      <c r="C152" s="25">
        <v>22.411847946043235</v>
      </c>
      <c r="D152" s="25">
        <v>3.5508946036251428</v>
      </c>
      <c r="E152" s="26">
        <v>-12.654764334655344</v>
      </c>
      <c r="F152" s="25">
        <v>-23.65787086096779</v>
      </c>
      <c r="G152" s="25">
        <v>-12.83199952135609</v>
      </c>
      <c r="H152" s="25">
        <v>16.751311446374473</v>
      </c>
      <c r="I152" s="25">
        <v>-49.071079708198411</v>
      </c>
    </row>
    <row r="153" spans="1:9" x14ac:dyDescent="0.25">
      <c r="A153" s="27">
        <v>42083</v>
      </c>
      <c r="B153" s="25">
        <v>-34.508388618499367</v>
      </c>
      <c r="C153" s="25">
        <v>25.633930242280247</v>
      </c>
      <c r="D153" s="25">
        <v>15.291162586142374</v>
      </c>
      <c r="E153" s="26">
        <v>-19.445374190711881</v>
      </c>
      <c r="F153" s="25">
        <v>-27.261863157680718</v>
      </c>
      <c r="G153" s="25">
        <v>-11.328320850494253</v>
      </c>
      <c r="H153" s="25">
        <v>14.279052662926754</v>
      </c>
      <c r="I153" s="25">
        <v>-48.260642890352642</v>
      </c>
    </row>
    <row r="154" spans="1:9" x14ac:dyDescent="0.25">
      <c r="A154" s="27">
        <v>42114</v>
      </c>
      <c r="B154" s="25">
        <v>-37.122113313114163</v>
      </c>
      <c r="C154" s="25">
        <v>26.545853047272551</v>
      </c>
      <c r="D154" s="25">
        <v>9.7002873414599833</v>
      </c>
      <c r="E154" s="26">
        <v>-13.718931908462931</v>
      </c>
      <c r="F154" s="25">
        <v>-26.86795234962965</v>
      </c>
      <c r="G154" s="25">
        <v>-12.797221542209623</v>
      </c>
      <c r="H154" s="25">
        <v>14.643188923987294</v>
      </c>
      <c r="I154" s="25">
        <v>-46.526087201749093</v>
      </c>
    </row>
    <row r="155" spans="1:9" x14ac:dyDescent="0.25">
      <c r="A155" s="27">
        <v>42144</v>
      </c>
      <c r="B155" s="25">
        <v>-35.728862318201699</v>
      </c>
      <c r="C155" s="25">
        <v>21.022543768911298</v>
      </c>
      <c r="D155" s="25">
        <v>7.8301499197133495</v>
      </c>
      <c r="E155" s="26">
        <v>-15.671767509377929</v>
      </c>
      <c r="F155" s="25">
        <v>-27.057023373878273</v>
      </c>
      <c r="G155" s="25">
        <v>-11.669785447674938</v>
      </c>
      <c r="H155" s="25">
        <v>15.576741715766406</v>
      </c>
      <c r="I155" s="25">
        <v>-47.223257904576663</v>
      </c>
    </row>
    <row r="156" spans="1:9" x14ac:dyDescent="0.25">
      <c r="A156" s="27">
        <v>42175</v>
      </c>
      <c r="B156" s="25">
        <v>-30.048723659287695</v>
      </c>
      <c r="C156" s="25">
        <v>30.924920898576776</v>
      </c>
      <c r="D156" s="25">
        <v>15.850427610592387</v>
      </c>
      <c r="E156" s="26">
        <v>-15.622045027053588</v>
      </c>
      <c r="F156" s="25">
        <v>-34.562396920814244</v>
      </c>
      <c r="G156" s="25">
        <v>-18.802941778839468</v>
      </c>
      <c r="H156" s="25">
        <v>11.164339980353574</v>
      </c>
      <c r="I156" s="25">
        <v>-49.830501197350799</v>
      </c>
    </row>
    <row r="157" spans="1:9" x14ac:dyDescent="0.25">
      <c r="A157" s="27">
        <v>42205</v>
      </c>
      <c r="B157" s="25">
        <v>-30.77373236194201</v>
      </c>
      <c r="C157" s="25">
        <v>35.14470767302074</v>
      </c>
      <c r="D157" s="25">
        <v>15.04423656314369</v>
      </c>
      <c r="E157" s="26">
        <v>-17.95919842447671</v>
      </c>
      <c r="F157" s="25">
        <v>-14.670242232118627</v>
      </c>
      <c r="G157" s="25">
        <v>-12.989974414879381</v>
      </c>
      <c r="H157" s="25">
        <v>15.503046629542652</v>
      </c>
      <c r="I157" s="25">
        <v>-46.922554907651119</v>
      </c>
    </row>
    <row r="158" spans="1:9" x14ac:dyDescent="0.25">
      <c r="A158" s="27">
        <v>42236</v>
      </c>
      <c r="B158" s="25">
        <v>-34.112888748589086</v>
      </c>
      <c r="C158" s="25">
        <v>38.280753205930147</v>
      </c>
      <c r="D158" s="25">
        <v>29.401172833520491</v>
      </c>
      <c r="E158" s="26">
        <v>-13.569471657877401</v>
      </c>
      <c r="F158" s="25">
        <v>-12.511908815217014</v>
      </c>
      <c r="G158" s="25">
        <v>-12.641263500328852</v>
      </c>
      <c r="H158" s="25">
        <v>15.61406823828022</v>
      </c>
      <c r="I158" s="25">
        <v>-49.384172195958165</v>
      </c>
    </row>
    <row r="159" spans="1:9" x14ac:dyDescent="0.25">
      <c r="A159" s="27">
        <v>42267</v>
      </c>
      <c r="B159" s="25">
        <v>-27.143232230947937</v>
      </c>
      <c r="C159" s="25">
        <v>34.233369339709434</v>
      </c>
      <c r="D159" s="25">
        <v>23.168241518942818</v>
      </c>
      <c r="E159" s="26">
        <v>-13.683455417530757</v>
      </c>
      <c r="F159" s="25">
        <v>-11.549774582994022</v>
      </c>
      <c r="G159" s="25">
        <v>-12.561742864759935</v>
      </c>
      <c r="H159" s="25">
        <v>11.755372820968431</v>
      </c>
      <c r="I159" s="25">
        <v>-46.266226293543838</v>
      </c>
    </row>
    <row r="160" spans="1:9" x14ac:dyDescent="0.25">
      <c r="A160" s="27">
        <v>42297</v>
      </c>
      <c r="B160" s="25">
        <v>-30.809030000389807</v>
      </c>
      <c r="C160" s="25">
        <v>37.012275129054295</v>
      </c>
      <c r="D160" s="25">
        <v>20.309064538109176</v>
      </c>
      <c r="E160" s="26">
        <v>-15.02106187604384</v>
      </c>
      <c r="F160" s="25">
        <v>-12.92778149103747</v>
      </c>
      <c r="G160" s="25">
        <v>-14.969111441979035</v>
      </c>
      <c r="H160" s="25">
        <v>12.931142570702599</v>
      </c>
      <c r="I160" s="25">
        <v>-49.571066827904318</v>
      </c>
    </row>
    <row r="161" spans="1:9" x14ac:dyDescent="0.25">
      <c r="A161" s="27">
        <v>42328</v>
      </c>
      <c r="B161" s="25">
        <v>-26.115614882800514</v>
      </c>
      <c r="C161" s="25">
        <v>40.610986064009801</v>
      </c>
      <c r="D161" s="25">
        <v>23.388315407520924</v>
      </c>
      <c r="E161" s="26">
        <v>-14.776928988425734</v>
      </c>
      <c r="F161" s="25">
        <v>-14.212183764971527</v>
      </c>
      <c r="G161" s="25">
        <v>-14.789059799901148</v>
      </c>
      <c r="H161" s="25">
        <v>12.652618183148867</v>
      </c>
      <c r="I161" s="25">
        <v>-45.585908996187598</v>
      </c>
    </row>
    <row r="162" spans="1:9" x14ac:dyDescent="0.25">
      <c r="A162" s="27">
        <v>42358</v>
      </c>
      <c r="B162" s="25">
        <v>-22.966719723443248</v>
      </c>
      <c r="C162" s="25">
        <v>36.130318221710567</v>
      </c>
      <c r="D162" s="25">
        <v>20.285019557596321</v>
      </c>
      <c r="E162" s="26">
        <v>-12.199071370044946</v>
      </c>
      <c r="F162" s="25">
        <v>-12.060175267222036</v>
      </c>
      <c r="G162" s="25">
        <v>-15.043052956222974</v>
      </c>
      <c r="H162" s="25">
        <v>13.017743824502032</v>
      </c>
      <c r="I162" s="25">
        <v>-49.962643017941858</v>
      </c>
    </row>
    <row r="163" spans="1:9" x14ac:dyDescent="0.25">
      <c r="A163" s="27">
        <v>42389</v>
      </c>
      <c r="B163" s="25">
        <v>-26.21342333506967</v>
      </c>
      <c r="C163" s="25">
        <v>34.191839179480553</v>
      </c>
      <c r="D163" s="25">
        <v>22.657092167382359</v>
      </c>
      <c r="E163" s="26">
        <v>-7.2188306972448766</v>
      </c>
      <c r="F163" s="25">
        <v>-11.220496950883538</v>
      </c>
      <c r="G163" s="25">
        <v>-14.444117637472853</v>
      </c>
      <c r="H163" s="25">
        <v>11.370274274172699</v>
      </c>
      <c r="I163" s="25">
        <v>-52.155140597251972</v>
      </c>
    </row>
    <row r="164" spans="1:9" x14ac:dyDescent="0.25">
      <c r="A164" s="27">
        <v>42420</v>
      </c>
      <c r="B164" s="25">
        <v>-28.732566647882603</v>
      </c>
      <c r="C164" s="25">
        <v>39.604806501644489</v>
      </c>
      <c r="D164" s="25">
        <v>20.233484881164685</v>
      </c>
      <c r="E164" s="26">
        <v>-8.3807123108279651</v>
      </c>
      <c r="F164" s="25">
        <v>-10.699835562561857</v>
      </c>
      <c r="G164" s="25">
        <v>-14.675627235175675</v>
      </c>
      <c r="H164" s="25">
        <v>11.627261205669122</v>
      </c>
      <c r="I164" s="25">
        <v>-55.843532482938656</v>
      </c>
    </row>
    <row r="165" spans="1:9" x14ac:dyDescent="0.25">
      <c r="A165" s="27">
        <v>42449</v>
      </c>
      <c r="B165" s="25">
        <v>-32.875780335007562</v>
      </c>
      <c r="C165" s="25">
        <v>38.66379603543804</v>
      </c>
      <c r="D165" s="25">
        <v>23.374863474206521</v>
      </c>
      <c r="E165" s="26">
        <v>-5.1463829525409484</v>
      </c>
      <c r="F165" s="25">
        <v>-9.7275939386864287</v>
      </c>
      <c r="G165" s="25">
        <v>-15.06514197014114</v>
      </c>
      <c r="H165" s="25">
        <v>10.384131094884641</v>
      </c>
      <c r="I165" s="25">
        <v>-60.172903454563937</v>
      </c>
    </row>
    <row r="166" spans="1:9" x14ac:dyDescent="0.25">
      <c r="A166" s="27">
        <v>42480</v>
      </c>
      <c r="B166" s="25">
        <v>-40.320658937271084</v>
      </c>
      <c r="C166" s="25">
        <v>39.448882882034006</v>
      </c>
      <c r="D166" s="25">
        <v>27.353317019426481</v>
      </c>
      <c r="E166" s="26">
        <v>-12.664866239488653</v>
      </c>
      <c r="F166" s="25">
        <v>-11.282852173875678</v>
      </c>
      <c r="G166" s="25">
        <v>-17.606088989216218</v>
      </c>
      <c r="H166" s="25">
        <v>11.931910460532748</v>
      </c>
      <c r="I166" s="25">
        <v>-65.17344179671467</v>
      </c>
    </row>
    <row r="167" spans="1:9" x14ac:dyDescent="0.25">
      <c r="A167" s="27">
        <v>42510</v>
      </c>
      <c r="B167" s="25">
        <v>-44.780275818799041</v>
      </c>
      <c r="C167" s="25">
        <v>42.102080738171416</v>
      </c>
      <c r="D167" s="25">
        <v>26.5707716931406</v>
      </c>
      <c r="E167" s="26">
        <v>-4.3537118344857362</v>
      </c>
      <c r="F167" s="25">
        <v>-10.529450407847579</v>
      </c>
      <c r="G167" s="25">
        <v>-14.967139953640125</v>
      </c>
      <c r="H167" s="25">
        <v>12.008125799535597</v>
      </c>
      <c r="I167" s="25">
        <v>-61.377482614494575</v>
      </c>
    </row>
    <row r="168" spans="1:9" x14ac:dyDescent="0.25">
      <c r="A168" s="27">
        <v>42541</v>
      </c>
      <c r="B168" s="25">
        <v>-43.414135466152779</v>
      </c>
      <c r="C168" s="25">
        <v>38.468101267666526</v>
      </c>
      <c r="D168" s="25">
        <v>19.776241215132508</v>
      </c>
      <c r="E168" s="26">
        <v>-10.620381133245603</v>
      </c>
      <c r="F168" s="25">
        <v>-11.257417831880293</v>
      </c>
      <c r="G168" s="25">
        <v>-11.967483363939103</v>
      </c>
      <c r="H168" s="25">
        <v>16.325737284904363</v>
      </c>
      <c r="I168" s="25">
        <v>-60.486376590858491</v>
      </c>
    </row>
    <row r="169" spans="1:9" x14ac:dyDescent="0.25">
      <c r="A169" s="27">
        <v>42571</v>
      </c>
      <c r="B169" s="25">
        <v>-39.316635279610352</v>
      </c>
      <c r="C169" s="25">
        <v>37.308523802686111</v>
      </c>
      <c r="D169" s="25">
        <v>19.180361946926229</v>
      </c>
      <c r="E169" s="26">
        <v>-8.9044817733433881</v>
      </c>
      <c r="F169" s="25">
        <v>-13.208367990720211</v>
      </c>
      <c r="G169" s="25">
        <v>-12.257235591479612</v>
      </c>
      <c r="H169" s="25">
        <v>15.240127231836043</v>
      </c>
      <c r="I169" s="25">
        <v>-58.98559130689835</v>
      </c>
    </row>
    <row r="170" spans="1:9" x14ac:dyDescent="0.25">
      <c r="A170" s="27">
        <v>42602</v>
      </c>
      <c r="B170" s="25">
        <v>-37.823170920533961</v>
      </c>
      <c r="C170" s="25">
        <v>44.512122577717172</v>
      </c>
      <c r="D170" s="25">
        <v>12.852819548856791</v>
      </c>
      <c r="E170" s="26">
        <v>-8.4129448711912893</v>
      </c>
      <c r="F170" s="25">
        <v>-13.307642916005745</v>
      </c>
      <c r="G170" s="25">
        <v>-9.8104601640559181</v>
      </c>
      <c r="H170" s="25">
        <v>10.478477440767312</v>
      </c>
      <c r="I170" s="25">
        <v>-57.595196444359111</v>
      </c>
    </row>
    <row r="171" spans="1:9" x14ac:dyDescent="0.25">
      <c r="A171" s="27">
        <v>42633</v>
      </c>
      <c r="B171" s="25">
        <v>-38.05440574612448</v>
      </c>
      <c r="C171" s="25">
        <v>39.849128632150681</v>
      </c>
      <c r="D171" s="25">
        <v>14.71445885682467</v>
      </c>
      <c r="E171" s="26">
        <v>-10.379893149318766</v>
      </c>
      <c r="F171" s="25">
        <v>-10.565777945318239</v>
      </c>
      <c r="G171" s="25">
        <v>-11.081422303309241</v>
      </c>
      <c r="H171" s="25">
        <v>17.918670336358005</v>
      </c>
      <c r="I171" s="25">
        <v>-60.960898085905342</v>
      </c>
    </row>
    <row r="172" spans="1:9" x14ac:dyDescent="0.25">
      <c r="A172" s="27">
        <v>42663</v>
      </c>
      <c r="B172" s="25">
        <v>-50.888254029691652</v>
      </c>
      <c r="C172" s="25">
        <v>35.810711205801049</v>
      </c>
      <c r="D172" s="25">
        <v>17.968905590605381</v>
      </c>
      <c r="E172" s="26">
        <v>-5.7577563693142855</v>
      </c>
      <c r="F172" s="25">
        <v>-11.768807779709851</v>
      </c>
      <c r="G172" s="25">
        <v>-12.497934080430971</v>
      </c>
      <c r="H172" s="25">
        <v>18.339947643432222</v>
      </c>
      <c r="I172" s="25">
        <v>-57.680037664353662</v>
      </c>
    </row>
    <row r="173" spans="1:9" x14ac:dyDescent="0.25">
      <c r="A173" s="27">
        <v>42694</v>
      </c>
      <c r="B173" s="25">
        <v>-36.487323993045315</v>
      </c>
      <c r="C173" s="25">
        <v>41.23469140122215</v>
      </c>
      <c r="D173" s="25">
        <v>20.541151340033039</v>
      </c>
      <c r="E173" s="26">
        <v>-6.5519646399870455</v>
      </c>
      <c r="F173" s="25">
        <v>-4.612316351094524</v>
      </c>
      <c r="G173" s="25">
        <v>-10.81790908608825</v>
      </c>
      <c r="H173" s="25">
        <v>14.448602394995415</v>
      </c>
      <c r="I173" s="25">
        <v>-58.817685258104042</v>
      </c>
    </row>
    <row r="174" spans="1:9" x14ac:dyDescent="0.25">
      <c r="A174" s="27">
        <v>42724</v>
      </c>
      <c r="B174" s="25">
        <v>-39.911148886986972</v>
      </c>
      <c r="C174" s="25">
        <v>48.062157774512521</v>
      </c>
      <c r="D174" s="25">
        <v>26.283280168778806</v>
      </c>
      <c r="E174" s="26">
        <v>-11.185879417588289</v>
      </c>
      <c r="F174" s="25">
        <v>-8.7968656414861233</v>
      </c>
      <c r="G174" s="25">
        <v>-14.93910033853982</v>
      </c>
      <c r="H174" s="25">
        <v>12.130041942150392</v>
      </c>
      <c r="I174" s="25">
        <v>-63.355462548093662</v>
      </c>
    </row>
    <row r="175" spans="1:9" x14ac:dyDescent="0.25">
      <c r="A175" s="27">
        <v>42755</v>
      </c>
      <c r="B175" s="25">
        <v>-37.520691125167367</v>
      </c>
      <c r="C175" s="25">
        <v>43.081577335170941</v>
      </c>
      <c r="D175" s="25">
        <v>28.180093807992343</v>
      </c>
      <c r="E175" s="26">
        <v>-14.420999747766949</v>
      </c>
      <c r="F175" s="25">
        <v>-9.093474078410118</v>
      </c>
      <c r="G175" s="25">
        <v>-12.404180712456164</v>
      </c>
      <c r="H175" s="25">
        <v>12.797318151745602</v>
      </c>
      <c r="I175" s="25">
        <v>-62.655683941564561</v>
      </c>
    </row>
    <row r="176" spans="1:9" x14ac:dyDescent="0.25">
      <c r="A176" s="27">
        <v>42786</v>
      </c>
      <c r="B176" s="25">
        <v>-37.22610991689573</v>
      </c>
      <c r="C176" s="25">
        <v>49.391754098240597</v>
      </c>
      <c r="D176" s="25">
        <v>26.762273631210157</v>
      </c>
      <c r="E176" s="26">
        <v>-7.9430928233293265</v>
      </c>
      <c r="F176" s="25">
        <v>-7.9233048654926233</v>
      </c>
      <c r="G176" s="25">
        <v>-10.513721238751355</v>
      </c>
      <c r="H176" s="25">
        <v>14.515871408535018</v>
      </c>
      <c r="I176" s="25">
        <v>-59.061288298041802</v>
      </c>
    </row>
    <row r="177" spans="1:9" x14ac:dyDescent="0.25">
      <c r="A177" s="27">
        <v>42814</v>
      </c>
      <c r="B177" s="25">
        <v>-34.772810235695118</v>
      </c>
      <c r="C177" s="25">
        <v>49.321521649937146</v>
      </c>
      <c r="D177" s="25">
        <v>25.253315505196046</v>
      </c>
      <c r="E177" s="26">
        <v>-3.1509944555150557</v>
      </c>
      <c r="F177" s="25">
        <v>-11.326951514036448</v>
      </c>
      <c r="G177" s="25">
        <v>-15.55199040668629</v>
      </c>
      <c r="H177" s="25">
        <v>14.815155419359586</v>
      </c>
      <c r="I177" s="25">
        <v>-56.536897513263284</v>
      </c>
    </row>
    <row r="178" spans="1:9" x14ac:dyDescent="0.25">
      <c r="A178" s="27">
        <v>42845</v>
      </c>
      <c r="B178" s="25">
        <v>-33.730432343151065</v>
      </c>
      <c r="C178" s="25">
        <v>50.99169694314525</v>
      </c>
      <c r="D178" s="25">
        <v>22.478708583430894</v>
      </c>
      <c r="E178" s="26">
        <v>-4.4253334866107004</v>
      </c>
      <c r="F178" s="25">
        <v>-9.2573761877123228</v>
      </c>
      <c r="G178" s="25">
        <v>-13.944553925230755</v>
      </c>
      <c r="H178" s="25">
        <v>12.321811905816764</v>
      </c>
      <c r="I178" s="25">
        <v>-53.964504217944508</v>
      </c>
    </row>
    <row r="179" spans="1:9" x14ac:dyDescent="0.25">
      <c r="A179" s="27">
        <v>42875</v>
      </c>
      <c r="B179" s="25">
        <v>-28.729201631249691</v>
      </c>
      <c r="C179" s="25">
        <v>48.99532903293742</v>
      </c>
      <c r="D179" s="25">
        <v>28.804162077114874</v>
      </c>
      <c r="E179" s="26">
        <v>-6.3128179146189076</v>
      </c>
      <c r="F179" s="25">
        <v>-11.060055571086206</v>
      </c>
      <c r="G179" s="25">
        <v>-13.454329629582773</v>
      </c>
      <c r="H179" s="25">
        <v>14.729487146202143</v>
      </c>
      <c r="I179" s="25">
        <v>-55.718449503866545</v>
      </c>
    </row>
    <row r="180" spans="1:9" x14ac:dyDescent="0.25">
      <c r="A180" s="27">
        <v>42906</v>
      </c>
      <c r="B180" s="25">
        <v>-29.428413958903938</v>
      </c>
      <c r="C180" s="25">
        <v>48.58796128608914</v>
      </c>
      <c r="D180" s="25">
        <v>24.184370374604434</v>
      </c>
      <c r="E180" s="26">
        <v>-2.6893252146472548</v>
      </c>
      <c r="F180" s="25">
        <v>-8.8462839351725755</v>
      </c>
      <c r="G180" s="25">
        <v>-14.595375607361918</v>
      </c>
      <c r="H180" s="25">
        <v>15.781173238765652</v>
      </c>
      <c r="I180" s="25">
        <v>-54.989984335729019</v>
      </c>
    </row>
    <row r="181" spans="1:9" x14ac:dyDescent="0.25">
      <c r="A181" s="27">
        <v>42917</v>
      </c>
      <c r="B181" s="25">
        <v>-28.038089618866906</v>
      </c>
      <c r="C181" s="25">
        <v>50.317853181978435</v>
      </c>
      <c r="D181" s="25">
        <v>20.983596490780187</v>
      </c>
      <c r="E181" s="26">
        <v>-3.4002768226025095</v>
      </c>
      <c r="F181" s="25">
        <v>-7.5977588047512921</v>
      </c>
      <c r="G181" s="25">
        <v>-10.391792189479434</v>
      </c>
      <c r="H181" s="25">
        <v>13.727646577595888</v>
      </c>
      <c r="I181" s="25">
        <v>-55.800809362286479</v>
      </c>
    </row>
    <row r="182" spans="1:9" x14ac:dyDescent="0.25">
      <c r="A182" s="27">
        <v>42948</v>
      </c>
      <c r="B182" s="25">
        <v>-28.972214991844197</v>
      </c>
      <c r="C182" s="25">
        <v>46.491966235952461</v>
      </c>
      <c r="D182" s="25">
        <v>16.719383720574942</v>
      </c>
      <c r="E182" s="26">
        <v>-6.4042954180724507</v>
      </c>
      <c r="F182" s="25">
        <v>-16.488061285900798</v>
      </c>
      <c r="G182" s="25">
        <v>-13.711282177859744</v>
      </c>
      <c r="H182" s="25">
        <v>15.889144219200253</v>
      </c>
      <c r="I182" s="25">
        <v>-58.028702486878849</v>
      </c>
    </row>
    <row r="183" spans="1:9" x14ac:dyDescent="0.25">
      <c r="A183" s="27">
        <v>42998</v>
      </c>
      <c r="B183" s="25">
        <v>-23.123027934304204</v>
      </c>
      <c r="C183" s="25">
        <v>44.483157638628839</v>
      </c>
      <c r="D183" s="25">
        <v>16.291696294986426</v>
      </c>
      <c r="E183" s="26">
        <v>3.858061473569065</v>
      </c>
      <c r="F183" s="25">
        <v>-12.987449956338159</v>
      </c>
      <c r="G183" s="25">
        <v>-12.020981191352762</v>
      </c>
      <c r="H183" s="25">
        <v>13.719046506828983</v>
      </c>
      <c r="I183" s="25">
        <v>-55.477655089551597</v>
      </c>
    </row>
    <row r="184" spans="1:9" x14ac:dyDescent="0.25">
      <c r="A184" s="27">
        <v>43028</v>
      </c>
      <c r="B184" s="25">
        <v>-19.872798675270623</v>
      </c>
      <c r="C184" s="25">
        <v>45.560804724232106</v>
      </c>
      <c r="D184" s="25">
        <v>17.183763430496082</v>
      </c>
      <c r="E184" s="26">
        <v>-0.76912856340746094</v>
      </c>
      <c r="F184" s="25">
        <v>-8.6798692653605105</v>
      </c>
      <c r="G184" s="25">
        <v>-9.144814827934157</v>
      </c>
      <c r="H184" s="25">
        <v>15.469702904973571</v>
      </c>
      <c r="I184" s="25">
        <v>-52.448586411048446</v>
      </c>
    </row>
    <row r="185" spans="1:9" x14ac:dyDescent="0.25">
      <c r="A185" s="27">
        <v>43059</v>
      </c>
      <c r="B185" s="25">
        <v>-16.463028151524473</v>
      </c>
      <c r="C185" s="25">
        <v>44.458920367613615</v>
      </c>
      <c r="D185" s="25">
        <v>20.509946881103843</v>
      </c>
      <c r="E185" s="26">
        <v>2.811419885519939</v>
      </c>
      <c r="F185" s="25">
        <v>-12.205608830666559</v>
      </c>
      <c r="G185" s="25">
        <v>-8.1560139945761687</v>
      </c>
      <c r="H185" s="25">
        <v>15.227532659335788</v>
      </c>
      <c r="I185" s="25">
        <v>-51.330173777783322</v>
      </c>
    </row>
    <row r="186" spans="1:9" x14ac:dyDescent="0.25">
      <c r="A186" s="27">
        <v>43089</v>
      </c>
      <c r="B186" s="25">
        <v>-19.852362181425981</v>
      </c>
      <c r="C186" s="25">
        <v>43.707564279574989</v>
      </c>
      <c r="D186" s="25">
        <v>17.905568344676407</v>
      </c>
      <c r="E186" s="26">
        <v>4.9849676774118894</v>
      </c>
      <c r="F186" s="25">
        <v>-13.843882304411638</v>
      </c>
      <c r="G186" s="25">
        <v>-10.649514075816517</v>
      </c>
      <c r="H186" s="25">
        <v>15.760831407410249</v>
      </c>
      <c r="I186" s="25">
        <v>-51.099685836037381</v>
      </c>
    </row>
    <row r="187" spans="1:9" x14ac:dyDescent="0.25">
      <c r="A187" s="27">
        <v>43120</v>
      </c>
      <c r="B187" s="25">
        <v>-16.372932464413768</v>
      </c>
      <c r="C187" s="25">
        <v>50.440988890932402</v>
      </c>
      <c r="D187" s="25">
        <v>22.07659308396028</v>
      </c>
      <c r="E187" s="26">
        <v>-3.706402871486854</v>
      </c>
      <c r="F187" s="25">
        <v>-11.338500942463005</v>
      </c>
      <c r="G187" s="25">
        <v>-10.430137718837194</v>
      </c>
      <c r="H187" s="25">
        <v>10.584587745200059</v>
      </c>
      <c r="I187" s="25">
        <v>-51.559031836864378</v>
      </c>
    </row>
    <row r="188" spans="1:9" x14ac:dyDescent="0.25">
      <c r="A188" s="27">
        <v>43151</v>
      </c>
      <c r="B188" s="25">
        <v>-20.37293169713055</v>
      </c>
      <c r="C188" s="25">
        <v>47.658389493660394</v>
      </c>
      <c r="D188" s="25">
        <v>22.471814783137145</v>
      </c>
      <c r="E188" s="26">
        <v>6.4299198823300872</v>
      </c>
      <c r="F188" s="25">
        <v>-12.293798380948651</v>
      </c>
      <c r="G188" s="25">
        <v>-11.005519148568315</v>
      </c>
      <c r="H188" s="25">
        <v>13.988271131045032</v>
      </c>
      <c r="I188" s="25">
        <v>-52.837161136202674</v>
      </c>
    </row>
    <row r="189" spans="1:9" x14ac:dyDescent="0.25">
      <c r="A189" s="27">
        <v>43179</v>
      </c>
      <c r="B189" s="25">
        <v>-15.957706583176646</v>
      </c>
      <c r="C189" s="25">
        <v>44.99214751477178</v>
      </c>
      <c r="D189" s="25">
        <v>22.435355006897524</v>
      </c>
      <c r="E189" s="26">
        <v>1.431820215994041</v>
      </c>
      <c r="F189" s="25">
        <v>-15.227605511675888</v>
      </c>
      <c r="G189" s="25">
        <v>-10.785156869232926</v>
      </c>
      <c r="H189" s="25">
        <v>15.217459702658541</v>
      </c>
      <c r="I189" s="25">
        <v>-48.095855535678872</v>
      </c>
    </row>
    <row r="190" spans="1:9" x14ac:dyDescent="0.25">
      <c r="A190" s="27">
        <v>43210</v>
      </c>
      <c r="B190" s="25">
        <v>-18.138171225274892</v>
      </c>
      <c r="C190" s="25">
        <v>46.175380073687023</v>
      </c>
      <c r="D190" s="25">
        <v>14.661076659428211</v>
      </c>
      <c r="E190" s="26">
        <v>6.7244058554360251</v>
      </c>
      <c r="F190" s="25">
        <v>-15.86716317960315</v>
      </c>
      <c r="G190" s="25">
        <v>-8.3223180978888465</v>
      </c>
      <c r="H190" s="25">
        <v>17.113261526959207</v>
      </c>
      <c r="I190" s="25">
        <v>-49.015377900272803</v>
      </c>
    </row>
    <row r="191" spans="1:9" x14ac:dyDescent="0.25">
      <c r="A191" s="27">
        <v>43240</v>
      </c>
      <c r="B191" s="25">
        <v>-23.158808851626858</v>
      </c>
      <c r="C191" s="25">
        <v>48.643944774456394</v>
      </c>
      <c r="D191" s="25">
        <v>22.290530651863612</v>
      </c>
      <c r="E191" s="26">
        <v>3.7430267297197108</v>
      </c>
      <c r="F191" s="25">
        <v>-9.3265312620453855</v>
      </c>
      <c r="G191" s="25">
        <v>-10.002351421214362</v>
      </c>
      <c r="H191" s="25">
        <v>14.04666440803758</v>
      </c>
      <c r="I191" s="25">
        <v>-50.243195263290971</v>
      </c>
    </row>
    <row r="192" spans="1:9" x14ac:dyDescent="0.25">
      <c r="A192" s="27">
        <v>43271</v>
      </c>
      <c r="B192" s="25">
        <v>-23.212274457044288</v>
      </c>
      <c r="C192" s="25">
        <v>50.959685189584221</v>
      </c>
      <c r="D192" s="25">
        <v>28.124280250834058</v>
      </c>
      <c r="E192" s="26">
        <v>0.37341789030789485</v>
      </c>
      <c r="F192" s="25">
        <v>-15.838557331692181</v>
      </c>
      <c r="G192" s="25">
        <v>-12.695946665228766</v>
      </c>
      <c r="H192" s="25">
        <v>13.701195882545086</v>
      </c>
      <c r="I192" s="25">
        <v>-49.156498832537203</v>
      </c>
    </row>
    <row r="193" spans="1:9" x14ac:dyDescent="0.25">
      <c r="A193" s="27">
        <v>43301</v>
      </c>
      <c r="B193" s="25">
        <v>-19.920893151759806</v>
      </c>
      <c r="C193" s="25">
        <v>52.335539492686642</v>
      </c>
      <c r="D193" s="25">
        <v>22.143867248943973</v>
      </c>
      <c r="E193" s="26">
        <v>2.6605539151723558</v>
      </c>
      <c r="F193" s="25">
        <v>-14.690842590478736</v>
      </c>
      <c r="G193" s="25">
        <v>-10.955839017789701</v>
      </c>
      <c r="H193" s="25">
        <v>15.118557826721315</v>
      </c>
      <c r="I193" s="25">
        <v>-49.227026271739525</v>
      </c>
    </row>
    <row r="194" spans="1:9" x14ac:dyDescent="0.25">
      <c r="A194" s="27">
        <v>43332</v>
      </c>
      <c r="B194" s="25">
        <v>-24.904387559647923</v>
      </c>
      <c r="C194" s="25">
        <v>46.448574703013513</v>
      </c>
      <c r="D194" s="25">
        <v>29.448230099665096</v>
      </c>
      <c r="E194" s="26">
        <v>-1.3988108923590077</v>
      </c>
      <c r="F194" s="25">
        <v>-14.062070476245861</v>
      </c>
      <c r="G194" s="25">
        <v>-13.363636081004863</v>
      </c>
      <c r="H194" s="25">
        <v>14.238511075506009</v>
      </c>
      <c r="I194" s="25">
        <v>-52.708756664741308</v>
      </c>
    </row>
    <row r="195" spans="1:9" x14ac:dyDescent="0.25">
      <c r="A195" s="27">
        <v>43363</v>
      </c>
      <c r="B195" s="25">
        <v>-20.821878167662003</v>
      </c>
      <c r="C195" s="25">
        <v>53.559531235107855</v>
      </c>
      <c r="D195" s="25">
        <v>24.884933419794407</v>
      </c>
      <c r="E195" s="26">
        <v>-4.1214282259228918</v>
      </c>
      <c r="F195" s="25">
        <v>-10.538815643852601</v>
      </c>
      <c r="G195" s="25">
        <v>-10.344120705180863</v>
      </c>
      <c r="H195" s="25">
        <v>16.487822472728933</v>
      </c>
      <c r="I195" s="25">
        <v>-48.958745450301613</v>
      </c>
    </row>
    <row r="196" spans="1:9" x14ac:dyDescent="0.25">
      <c r="A196" s="27">
        <v>43393</v>
      </c>
      <c r="B196" s="25">
        <v>-28.048027242141277</v>
      </c>
      <c r="C196" s="25">
        <v>57.370499008799676</v>
      </c>
      <c r="D196" s="25">
        <v>23.716142712118661</v>
      </c>
      <c r="E196" s="26">
        <v>-5.9674113819594821</v>
      </c>
      <c r="F196" s="25">
        <v>-10.224200958962831</v>
      </c>
      <c r="G196" s="25">
        <v>-9.6511484472366291</v>
      </c>
      <c r="H196" s="25">
        <v>16.236288638225691</v>
      </c>
      <c r="I196" s="25">
        <v>-52.421815332100756</v>
      </c>
    </row>
    <row r="197" spans="1:9" x14ac:dyDescent="0.25">
      <c r="A197" s="27">
        <v>43424</v>
      </c>
      <c r="B197" s="25">
        <v>-27.103771186000607</v>
      </c>
      <c r="C197" s="25">
        <v>54.12</v>
      </c>
      <c r="D197" s="25">
        <v>22.53</v>
      </c>
      <c r="E197" s="26">
        <v>-6.1063458239839052</v>
      </c>
      <c r="F197" s="25">
        <v>-16.89</v>
      </c>
      <c r="G197" s="25">
        <v>-12.52</v>
      </c>
      <c r="H197" s="25">
        <v>15.185495232678768</v>
      </c>
      <c r="I197" s="25">
        <v>-51.11</v>
      </c>
    </row>
    <row r="198" spans="1:9" x14ac:dyDescent="0.25">
      <c r="A198" s="27">
        <v>43454</v>
      </c>
      <c r="B198" s="25">
        <v>-37.030291353604404</v>
      </c>
      <c r="C198" s="25">
        <v>47.77</v>
      </c>
      <c r="D198" s="25">
        <v>11.91</v>
      </c>
      <c r="E198" s="26">
        <v>-10.26471753554649</v>
      </c>
      <c r="F198" s="25">
        <v>-20.100000000000001</v>
      </c>
      <c r="G198" s="25">
        <v>-14.480680046811786</v>
      </c>
      <c r="H198" s="25">
        <v>11.007397298144523</v>
      </c>
      <c r="I198" s="25">
        <v>-57.55</v>
      </c>
    </row>
    <row r="199" spans="1:9" x14ac:dyDescent="0.25">
      <c r="A199" s="27">
        <v>43485</v>
      </c>
      <c r="B199" s="25">
        <v>-34.839748155535126</v>
      </c>
      <c r="C199" s="25">
        <v>50.29</v>
      </c>
      <c r="D199" s="25">
        <v>8.15</v>
      </c>
      <c r="E199" s="26">
        <v>-8.3894690393638545</v>
      </c>
      <c r="F199" s="25">
        <v>-11.77</v>
      </c>
      <c r="G199" s="25">
        <v>-11.48</v>
      </c>
      <c r="H199" s="25">
        <v>12.127463408098409</v>
      </c>
      <c r="I199" s="25">
        <v>-57.63</v>
      </c>
    </row>
    <row r="200" spans="1:9" x14ac:dyDescent="0.25">
      <c r="A200" s="27">
        <v>43516</v>
      </c>
      <c r="B200" s="25">
        <v>-32.331857910332801</v>
      </c>
      <c r="C200" s="25">
        <v>50.3</v>
      </c>
      <c r="D200" s="25">
        <v>13.59</v>
      </c>
      <c r="E200" s="26">
        <v>-11.470097157637836</v>
      </c>
      <c r="F200" s="25">
        <v>-15.14</v>
      </c>
      <c r="G200" s="25">
        <v>-12.19</v>
      </c>
      <c r="H200" s="25">
        <v>9.8402250954076873</v>
      </c>
      <c r="I200" s="25">
        <v>-57.8</v>
      </c>
    </row>
    <row r="201" spans="1:9" x14ac:dyDescent="0.25">
      <c r="A201" s="27">
        <v>43544</v>
      </c>
      <c r="B201" s="25">
        <v>-34.178429623027235</v>
      </c>
      <c r="C201" s="25">
        <v>46.26</v>
      </c>
      <c r="D201" s="25">
        <v>14.72</v>
      </c>
      <c r="E201" s="26">
        <v>-9.5336375163753591</v>
      </c>
      <c r="F201" s="25">
        <v>-15.6</v>
      </c>
      <c r="G201" s="25">
        <v>-12.09</v>
      </c>
      <c r="H201" s="25">
        <v>11.170864733299348</v>
      </c>
      <c r="I201" s="25">
        <v>-58.08</v>
      </c>
    </row>
    <row r="202" spans="1:9" x14ac:dyDescent="0.25">
      <c r="A202" s="27">
        <v>43575</v>
      </c>
      <c r="B202" s="25">
        <v>-33.435231729321302</v>
      </c>
      <c r="C202" s="25">
        <v>46.169934602904121</v>
      </c>
      <c r="D202" s="25">
        <v>17.895922208312381</v>
      </c>
      <c r="E202" s="26">
        <v>-12.27494430497886</v>
      </c>
      <c r="F202" s="25">
        <v>-12.858104411951127</v>
      </c>
      <c r="G202" s="25">
        <v>-11.232664575285318</v>
      </c>
      <c r="H202" s="25">
        <v>12.57507357645915</v>
      </c>
      <c r="I202" s="25">
        <v>-54.227784676235878</v>
      </c>
    </row>
    <row r="203" spans="1:9" x14ac:dyDescent="0.25">
      <c r="A203" s="27">
        <v>43605</v>
      </c>
      <c r="B203" s="25">
        <v>-32.920069540464979</v>
      </c>
      <c r="C203" s="25">
        <v>44.86</v>
      </c>
      <c r="D203" s="25">
        <v>13.38</v>
      </c>
      <c r="E203" s="26">
        <v>-3.8601563734304625</v>
      </c>
      <c r="F203" s="25">
        <v>-15.11</v>
      </c>
      <c r="G203" s="25">
        <v>-11.67</v>
      </c>
      <c r="H203" s="25">
        <v>12.511668665344114</v>
      </c>
      <c r="I203" s="25">
        <v>-52.19</v>
      </c>
    </row>
    <row r="204" spans="1:9" x14ac:dyDescent="0.25">
      <c r="A204" s="27">
        <v>43636</v>
      </c>
      <c r="B204" s="25">
        <v>-27.671105020587774</v>
      </c>
      <c r="C204" s="25">
        <v>41.93</v>
      </c>
      <c r="D204" s="25">
        <v>12.23</v>
      </c>
      <c r="E204" s="26">
        <v>-12.100399451749631</v>
      </c>
      <c r="F204" s="25">
        <v>-15.94</v>
      </c>
      <c r="G204" s="25">
        <v>-6.32</v>
      </c>
      <c r="H204" s="25">
        <v>14.850681251938941</v>
      </c>
      <c r="I204" s="25">
        <v>-51.95</v>
      </c>
    </row>
    <row r="205" spans="1:9" x14ac:dyDescent="0.25">
      <c r="A205" s="27">
        <v>43666</v>
      </c>
      <c r="B205" s="25">
        <v>-30.074573253536148</v>
      </c>
      <c r="C205" s="25">
        <v>40</v>
      </c>
      <c r="D205" s="25">
        <v>10.16</v>
      </c>
      <c r="E205" s="26">
        <v>-3.9598653292277239</v>
      </c>
      <c r="F205" s="25">
        <v>-18.87</v>
      </c>
      <c r="G205" s="25">
        <v>-6.97</v>
      </c>
      <c r="H205" s="25">
        <v>11.887692788528025</v>
      </c>
      <c r="I205" s="25">
        <v>-53.79</v>
      </c>
    </row>
    <row r="206" spans="1:9" x14ac:dyDescent="0.25">
      <c r="A206" s="27">
        <v>43697</v>
      </c>
      <c r="B206" s="25">
        <v>-39.000525552464609</v>
      </c>
      <c r="C206" s="25">
        <v>44.28</v>
      </c>
      <c r="D206" s="25">
        <v>19.28</v>
      </c>
      <c r="E206" s="26">
        <v>-10.760615404795594</v>
      </c>
      <c r="F206" s="25">
        <v>-20.59</v>
      </c>
      <c r="G206" s="25">
        <v>-10.969043467735148</v>
      </c>
      <c r="H206" s="25">
        <v>13.47010969624783</v>
      </c>
      <c r="I206" s="25">
        <v>-61.55</v>
      </c>
    </row>
    <row r="207" spans="1:9" x14ac:dyDescent="0.25">
      <c r="A207" s="27">
        <v>43728</v>
      </c>
      <c r="B207" s="25">
        <v>-35.854035058801678</v>
      </c>
      <c r="C207" s="25">
        <v>39.53</v>
      </c>
      <c r="D207" s="25">
        <v>16.72</v>
      </c>
      <c r="E207" s="26">
        <v>-4.0854787684404741</v>
      </c>
      <c r="F207" s="25">
        <v>-22.43</v>
      </c>
      <c r="G207" s="25">
        <v>-13.03</v>
      </c>
      <c r="H207" s="25">
        <v>11.561444908188198</v>
      </c>
      <c r="I207" s="25">
        <v>-62.62</v>
      </c>
    </row>
    <row r="208" spans="1:9" x14ac:dyDescent="0.25">
      <c r="A208" s="27">
        <v>43758</v>
      </c>
      <c r="B208" s="25">
        <v>-33.962141843266856</v>
      </c>
      <c r="C208" s="25">
        <v>38.57</v>
      </c>
      <c r="D208" s="25">
        <v>19.600000000000001</v>
      </c>
      <c r="E208" s="26">
        <v>-7.7161457745052129</v>
      </c>
      <c r="F208" s="25">
        <v>-23.25</v>
      </c>
      <c r="G208" s="25">
        <v>-10.58</v>
      </c>
      <c r="H208" s="25">
        <v>10.769956605675951</v>
      </c>
      <c r="I208" s="25">
        <v>-55.83</v>
      </c>
    </row>
    <row r="209" spans="1:9" x14ac:dyDescent="0.25">
      <c r="A209" s="27">
        <v>43789</v>
      </c>
      <c r="B209" s="25">
        <v>-30.501118232140868</v>
      </c>
      <c r="C209" s="25">
        <v>40.75</v>
      </c>
      <c r="D209" s="25">
        <v>19.239999999999998</v>
      </c>
      <c r="E209" s="26">
        <v>-0.23117908902132633</v>
      </c>
      <c r="F209" s="25">
        <v>-19.13</v>
      </c>
      <c r="G209" s="25">
        <v>-9.9499999999999993</v>
      </c>
      <c r="H209" s="25">
        <v>11.719470695630848</v>
      </c>
      <c r="I209" s="25">
        <v>-56.83</v>
      </c>
    </row>
    <row r="210" spans="1:9" x14ac:dyDescent="0.25">
      <c r="A210" s="27">
        <v>43819</v>
      </c>
      <c r="B210" s="25">
        <v>-34.476374901136722</v>
      </c>
      <c r="C210" s="25">
        <v>39.630000000000003</v>
      </c>
      <c r="D210" s="25">
        <v>21.42</v>
      </c>
      <c r="E210" s="26">
        <v>-6.4812068617196328</v>
      </c>
      <c r="F210" s="25">
        <v>-24.89</v>
      </c>
      <c r="G210" s="25">
        <v>-11.21</v>
      </c>
      <c r="H210" s="25">
        <v>12.518756495870813</v>
      </c>
      <c r="I210" s="25">
        <v>-58.54</v>
      </c>
    </row>
    <row r="211" spans="1:9" x14ac:dyDescent="0.25">
      <c r="A211" s="27">
        <v>43850</v>
      </c>
      <c r="B211" s="25">
        <v>-35.681910916814743</v>
      </c>
      <c r="C211" s="25">
        <v>44.18</v>
      </c>
      <c r="D211" s="25">
        <v>27.24</v>
      </c>
      <c r="E211" s="26">
        <v>-2.1435430177807833</v>
      </c>
      <c r="F211" s="25">
        <v>-16.239999999999998</v>
      </c>
      <c r="G211" s="25">
        <v>-10.69</v>
      </c>
      <c r="H211" s="25">
        <v>12.915916821275113</v>
      </c>
      <c r="I211" s="25">
        <v>-56.75</v>
      </c>
    </row>
    <row r="212" spans="1:9" x14ac:dyDescent="0.25">
      <c r="A212" s="27">
        <v>43881</v>
      </c>
      <c r="B212" s="25">
        <v>-37.549838538275182</v>
      </c>
      <c r="C212" s="25">
        <v>42.77</v>
      </c>
      <c r="D212" s="25">
        <v>23.24</v>
      </c>
      <c r="E212" s="26">
        <v>-8.9187876151522083</v>
      </c>
      <c r="F212" s="25">
        <v>-21.01</v>
      </c>
      <c r="G212" s="25">
        <v>-10.75</v>
      </c>
      <c r="H212" s="25">
        <v>10.043730894947897</v>
      </c>
      <c r="I212" s="25">
        <v>-55.45</v>
      </c>
    </row>
    <row r="213" spans="1:9" x14ac:dyDescent="0.25">
      <c r="A213" s="27">
        <v>43910</v>
      </c>
      <c r="B213" s="25">
        <v>-34.269732277891393</v>
      </c>
      <c r="C213" s="25">
        <v>39.99</v>
      </c>
      <c r="D213" s="25">
        <v>20.52</v>
      </c>
      <c r="E213" s="26">
        <v>-16.765990382761959</v>
      </c>
      <c r="F213" s="25">
        <v>-26.02</v>
      </c>
      <c r="G213" s="25">
        <v>-7.08</v>
      </c>
      <c r="H213" s="25">
        <v>8.2601382586823</v>
      </c>
      <c r="I213" s="25">
        <v>-55.96</v>
      </c>
    </row>
    <row r="214" spans="1:9" x14ac:dyDescent="0.25">
      <c r="A214" s="27">
        <v>43941</v>
      </c>
      <c r="B214" s="25">
        <v>-39.171522774513676</v>
      </c>
      <c r="C214" s="25">
        <v>33.85</v>
      </c>
      <c r="D214" s="25">
        <v>32.020000000000003</v>
      </c>
      <c r="E214" s="26">
        <v>-43.005338961939735</v>
      </c>
      <c r="F214" s="25">
        <v>-29.7</v>
      </c>
      <c r="G214" s="25">
        <v>-8.0500000000000007</v>
      </c>
      <c r="H214" s="25">
        <v>9.7820047443475495</v>
      </c>
      <c r="I214" s="25">
        <v>-50.31</v>
      </c>
    </row>
    <row r="215" spans="1:9" x14ac:dyDescent="0.25">
      <c r="A215" s="27">
        <v>43971</v>
      </c>
      <c r="B215" s="25">
        <v>-60.760711008362357</v>
      </c>
      <c r="C215" s="25">
        <v>45.88</v>
      </c>
      <c r="D215" s="25">
        <v>19.829999999999998</v>
      </c>
      <c r="E215" s="26">
        <v>-36.811277011692091</v>
      </c>
      <c r="F215" s="25">
        <v>-23.88</v>
      </c>
      <c r="G215" s="25">
        <v>-10.68</v>
      </c>
      <c r="H215" s="25">
        <v>11.527863215973126</v>
      </c>
      <c r="I215" s="25">
        <v>-51.33</v>
      </c>
    </row>
    <row r="216" spans="1:9" x14ac:dyDescent="0.25">
      <c r="A216" s="27">
        <v>44002</v>
      </c>
      <c r="B216" s="25">
        <v>-65.212747237593831</v>
      </c>
      <c r="C216" s="25">
        <v>46.99</v>
      </c>
      <c r="D216" s="25">
        <v>12.9</v>
      </c>
      <c r="E216" s="26">
        <v>-27.00203690028134</v>
      </c>
      <c r="F216" s="25">
        <v>-18.7</v>
      </c>
      <c r="G216" s="25">
        <v>-11.38</v>
      </c>
      <c r="H216" s="25">
        <v>11.714974839923203</v>
      </c>
      <c r="I216" s="25">
        <v>-45.18</v>
      </c>
    </row>
    <row r="217" spans="1:9" x14ac:dyDescent="0.25">
      <c r="A217" s="27">
        <v>44032</v>
      </c>
      <c r="B217" s="25">
        <v>-71.919018485097027</v>
      </c>
      <c r="C217" s="25">
        <v>50.62</v>
      </c>
      <c r="D217" s="25">
        <v>5.56</v>
      </c>
      <c r="E217" s="26">
        <v>-37.138226119122486</v>
      </c>
      <c r="F217" s="25">
        <v>-20.94</v>
      </c>
      <c r="G217" s="25">
        <v>-12.88</v>
      </c>
      <c r="H217" s="25">
        <v>15.783595004488349</v>
      </c>
      <c r="I217" s="25">
        <v>-37.75</v>
      </c>
    </row>
    <row r="218" spans="1:9" x14ac:dyDescent="0.25">
      <c r="A218" s="27">
        <v>44063</v>
      </c>
      <c r="B218" s="25">
        <v>-72.196590896853365</v>
      </c>
      <c r="C218" s="25">
        <v>53.11</v>
      </c>
      <c r="D218" s="25">
        <v>11.78</v>
      </c>
      <c r="E218" s="26">
        <v>-35.436855990339176</v>
      </c>
      <c r="F218" s="25">
        <v>-16.87</v>
      </c>
      <c r="G218" s="25">
        <v>-15.13</v>
      </c>
      <c r="H218" s="25">
        <v>13.459417540871922</v>
      </c>
      <c r="I218" s="25">
        <v>-43.25</v>
      </c>
    </row>
    <row r="219" spans="1:9" x14ac:dyDescent="0.25">
      <c r="A219" s="27">
        <v>44094</v>
      </c>
      <c r="B219" s="25">
        <v>-71.395611698912958</v>
      </c>
      <c r="C219" s="25">
        <v>51.05</v>
      </c>
      <c r="D219" s="25">
        <v>2.7</v>
      </c>
      <c r="E219" s="26">
        <v>-27.194803781475535</v>
      </c>
      <c r="F219" s="25">
        <v>-15.83</v>
      </c>
      <c r="G219" s="25">
        <v>-14.687450709742544</v>
      </c>
      <c r="H219" s="25">
        <v>14.779348423204816</v>
      </c>
      <c r="I219" s="25">
        <v>-35.602165015447433</v>
      </c>
    </row>
    <row r="220" spans="1:9" x14ac:dyDescent="0.25">
      <c r="A220" s="27">
        <v>44124</v>
      </c>
      <c r="B220" s="25">
        <v>-65.934553781578671</v>
      </c>
      <c r="C220" s="25">
        <v>51.59</v>
      </c>
      <c r="D220" s="25">
        <v>10.33</v>
      </c>
      <c r="E220" s="26">
        <v>-33.96477866610838</v>
      </c>
      <c r="F220" s="25">
        <v>-18.95</v>
      </c>
      <c r="G220" s="25">
        <v>-13.940359268024265</v>
      </c>
      <c r="H220" s="25">
        <v>9.7823240791579611</v>
      </c>
      <c r="I220" s="25">
        <v>-43.10330870030235</v>
      </c>
    </row>
    <row r="221" spans="1:9" x14ac:dyDescent="0.25">
      <c r="A221" s="27">
        <v>44155</v>
      </c>
      <c r="B221" s="25">
        <v>-62.760256933611366</v>
      </c>
      <c r="C221" s="25">
        <v>43.47</v>
      </c>
      <c r="D221" s="25">
        <v>14.13</v>
      </c>
      <c r="E221" s="26">
        <v>-26.386034315173308</v>
      </c>
      <c r="F221" s="25">
        <v>-18.559999999999999</v>
      </c>
      <c r="G221" s="25">
        <v>-13.4</v>
      </c>
      <c r="H221" s="25">
        <v>15.442760552385213</v>
      </c>
      <c r="I221" s="25">
        <v>-43.363009575850036</v>
      </c>
    </row>
    <row r="222" spans="1:9" x14ac:dyDescent="0.25">
      <c r="A222" s="27">
        <v>44185</v>
      </c>
      <c r="B222" s="25">
        <v>-62.597068525469773</v>
      </c>
      <c r="C222" s="25">
        <v>41.31</v>
      </c>
      <c r="D222" s="25">
        <v>10.050000000000001</v>
      </c>
      <c r="E222" s="26">
        <v>-20.467305357777455</v>
      </c>
      <c r="F222" s="25">
        <v>-16.59</v>
      </c>
      <c r="G222" s="25">
        <v>-12.9</v>
      </c>
      <c r="H222" s="25">
        <v>18.860204482475226</v>
      </c>
      <c r="I222" s="25">
        <v>-44.670940103567887</v>
      </c>
    </row>
    <row r="223" spans="1:9" x14ac:dyDescent="0.25">
      <c r="A223" s="27">
        <v>44216</v>
      </c>
      <c r="B223" s="25">
        <v>-66.332362613165841</v>
      </c>
      <c r="C223" s="25">
        <v>47.33</v>
      </c>
      <c r="D223" s="25">
        <v>7.23</v>
      </c>
      <c r="E223" s="26">
        <v>-24.995872456666618</v>
      </c>
      <c r="F223" s="25">
        <v>-21.35</v>
      </c>
      <c r="G223" s="25">
        <v>-13.92</v>
      </c>
      <c r="H223" s="25">
        <v>18.261899723170291</v>
      </c>
      <c r="I223" s="25">
        <v>-40.913444526172775</v>
      </c>
    </row>
    <row r="224" spans="1:9" x14ac:dyDescent="0.25">
      <c r="A224" s="27">
        <v>44247</v>
      </c>
      <c r="B224" s="25">
        <v>-62.119502097638211</v>
      </c>
      <c r="C224" s="25">
        <v>40.94</v>
      </c>
      <c r="D224" s="25">
        <v>6.74</v>
      </c>
      <c r="E224" s="26">
        <v>-15.835699946479192</v>
      </c>
      <c r="F224" s="25">
        <v>-16.62</v>
      </c>
      <c r="G224" s="25">
        <v>-10.65</v>
      </c>
      <c r="H224" s="25">
        <v>17.343759084453328</v>
      </c>
      <c r="I224" s="25">
        <v>-35.951753896547821</v>
      </c>
    </row>
    <row r="225" spans="1:9" x14ac:dyDescent="0.25">
      <c r="A225" s="27">
        <v>44275</v>
      </c>
      <c r="B225" s="25">
        <v>-60.173163829398241</v>
      </c>
      <c r="C225" s="25">
        <v>42.87</v>
      </c>
      <c r="D225" s="25">
        <v>8.1160295514266103</v>
      </c>
      <c r="E225" s="26">
        <v>-11.989055749635376</v>
      </c>
      <c r="F225" s="25">
        <v>-18.18</v>
      </c>
      <c r="G225" s="25">
        <v>-10.79</v>
      </c>
      <c r="H225" s="25">
        <v>16.174345104069449</v>
      </c>
      <c r="I225" s="25">
        <v>-31.239513703321535</v>
      </c>
    </row>
    <row r="226" spans="1:9" x14ac:dyDescent="0.25">
      <c r="A226" s="27">
        <v>44306</v>
      </c>
      <c r="B226" s="25">
        <v>-56.212322451992335</v>
      </c>
      <c r="C226" s="25">
        <v>45.77</v>
      </c>
      <c r="D226" s="25">
        <v>11.549003021441296</v>
      </c>
      <c r="E226" s="26">
        <v>-9.0626603163790502</v>
      </c>
      <c r="F226" s="25">
        <v>-17.21</v>
      </c>
      <c r="G226" s="25">
        <v>-7.59</v>
      </c>
      <c r="H226" s="25">
        <v>20.861176868173764</v>
      </c>
      <c r="I226" s="25">
        <v>-28.649165702193674</v>
      </c>
    </row>
    <row r="227" spans="1:9" x14ac:dyDescent="0.25">
      <c r="A227" s="27">
        <v>44336</v>
      </c>
      <c r="B227" s="25">
        <v>-51.87496303060243</v>
      </c>
      <c r="C227" s="25">
        <v>46.46</v>
      </c>
      <c r="D227" s="25">
        <v>19.622633293209425</v>
      </c>
      <c r="E227" s="26">
        <v>-10.919493267317126</v>
      </c>
      <c r="F227" s="25">
        <v>-9.2899999999999991</v>
      </c>
      <c r="G227" s="25">
        <v>-8.86</v>
      </c>
      <c r="H227" s="25">
        <v>21.855903933319642</v>
      </c>
      <c r="I227" s="25">
        <v>-25.511059350143334</v>
      </c>
    </row>
    <row r="228" spans="1:9" x14ac:dyDescent="0.25">
      <c r="A228" s="27">
        <v>44367</v>
      </c>
      <c r="B228" s="25">
        <v>-47.140898574667702</v>
      </c>
      <c r="C228" s="25">
        <v>53.42</v>
      </c>
      <c r="D228" s="25">
        <v>18.513188116784363</v>
      </c>
      <c r="E228" s="26">
        <v>-11.01729629507863</v>
      </c>
      <c r="F228" s="25">
        <v>-9.93</v>
      </c>
      <c r="G228" s="25">
        <v>-7.99</v>
      </c>
      <c r="H228" s="25">
        <v>17.335559592060516</v>
      </c>
      <c r="I228" s="25">
        <v>-34.234094844438083</v>
      </c>
    </row>
    <row r="229" spans="1:9" x14ac:dyDescent="0.25">
      <c r="A229" s="27">
        <v>44397</v>
      </c>
      <c r="B229" s="25">
        <v>-44.201204255561926</v>
      </c>
      <c r="C229" s="25">
        <v>50.81</v>
      </c>
      <c r="D229" s="25">
        <v>15.238193972951118</v>
      </c>
      <c r="E229" s="26">
        <v>-17.794368546992459</v>
      </c>
      <c r="F229" s="25">
        <v>-8.69</v>
      </c>
      <c r="G229" s="25">
        <v>-8.52</v>
      </c>
      <c r="H229" s="25">
        <v>21.217679166858769</v>
      </c>
      <c r="I229" s="25">
        <v>-33.884430461877962</v>
      </c>
    </row>
    <row r="230" spans="1:9" x14ac:dyDescent="0.25">
      <c r="A230" s="27">
        <v>44428</v>
      </c>
      <c r="B230" s="25">
        <v>-46.581705114744395</v>
      </c>
      <c r="C230" s="25">
        <v>55.6</v>
      </c>
      <c r="D230" s="25">
        <v>15.69432475084882</v>
      </c>
      <c r="E230" s="26">
        <v>-22.536788519707699</v>
      </c>
      <c r="F230" s="25">
        <v>-10.1</v>
      </c>
      <c r="G230" s="25">
        <v>-9.0500000000000007</v>
      </c>
      <c r="H230" s="25">
        <v>17.255362002295179</v>
      </c>
      <c r="I230" s="25">
        <v>-37.662787369458343</v>
      </c>
    </row>
    <row r="231" spans="1:9" x14ac:dyDescent="0.25">
      <c r="A231" s="27">
        <v>44459</v>
      </c>
      <c r="B231" s="25">
        <v>-28.093885352320797</v>
      </c>
      <c r="C231" s="25">
        <v>58.87</v>
      </c>
      <c r="D231" s="25">
        <v>26.52</v>
      </c>
      <c r="E231" s="26">
        <v>13.936624962065114</v>
      </c>
      <c r="F231" s="25">
        <v>-17.28</v>
      </c>
      <c r="G231" s="25">
        <v>-9.5</v>
      </c>
      <c r="H231" s="25">
        <v>9.2147031418426408</v>
      </c>
      <c r="I231" s="25">
        <v>-42.102070859628924</v>
      </c>
    </row>
    <row r="232" spans="1:9" x14ac:dyDescent="0.25">
      <c r="A232" s="27">
        <v>44489</v>
      </c>
      <c r="B232" s="25">
        <v>-49.318676231940245</v>
      </c>
      <c r="C232" s="25">
        <v>61.35</v>
      </c>
      <c r="D232" s="25">
        <v>32.85</v>
      </c>
      <c r="E232" s="26">
        <v>-32.194445548677379</v>
      </c>
      <c r="F232" s="25">
        <v>-9.66</v>
      </c>
      <c r="G232" s="25">
        <v>-12.975240088427473</v>
      </c>
      <c r="H232" s="25">
        <v>16.770105725446786</v>
      </c>
      <c r="I232" s="25">
        <v>-42.639095490355523</v>
      </c>
    </row>
    <row r="233" spans="1:9" x14ac:dyDescent="0.25">
      <c r="A233" s="27">
        <v>44520</v>
      </c>
      <c r="B233" s="25">
        <v>-50.577098428895525</v>
      </c>
      <c r="C233" s="25">
        <v>75.78</v>
      </c>
      <c r="D233" s="25">
        <v>32.74</v>
      </c>
      <c r="E233" s="26">
        <v>-32.348775425215763</v>
      </c>
      <c r="F233" s="25">
        <v>-15.78</v>
      </c>
      <c r="G233" s="25">
        <v>-16.96219947544024</v>
      </c>
      <c r="H233" s="25">
        <v>13.296891819052746</v>
      </c>
      <c r="I233" s="25">
        <v>-47.117109799175175</v>
      </c>
    </row>
    <row r="234" spans="1:9" x14ac:dyDescent="0.25">
      <c r="A234" s="27">
        <v>44550</v>
      </c>
      <c r="B234" s="25">
        <v>-51.026319144395757</v>
      </c>
      <c r="C234" s="25">
        <v>71.400000000000006</v>
      </c>
      <c r="D234" s="25">
        <v>32.369999999999997</v>
      </c>
      <c r="E234" s="26">
        <v>-34.302601276896077</v>
      </c>
      <c r="F234" s="25">
        <v>-20.57</v>
      </c>
      <c r="G234" s="25">
        <v>-13.389803663903242</v>
      </c>
      <c r="H234" s="25">
        <v>12.821878756648735</v>
      </c>
      <c r="I234" s="25">
        <v>-43.960120672467937</v>
      </c>
    </row>
    <row r="235" spans="1:9" x14ac:dyDescent="0.25">
      <c r="A235" s="27">
        <v>44581</v>
      </c>
      <c r="B235" s="25">
        <v>-54.139520043044328</v>
      </c>
      <c r="C235" s="25">
        <v>76.42</v>
      </c>
      <c r="D235" s="25">
        <v>39.5</v>
      </c>
      <c r="E235" s="26">
        <v>-38.079892111093407</v>
      </c>
      <c r="F235" s="25">
        <v>-18.18</v>
      </c>
      <c r="G235" s="25">
        <v>-13.838073882399826</v>
      </c>
      <c r="H235" s="25">
        <v>14.928565229430568</v>
      </c>
      <c r="I235" s="25">
        <v>-43.86947232854267</v>
      </c>
    </row>
    <row r="236" spans="1:9" x14ac:dyDescent="0.25">
      <c r="A236" s="27">
        <v>44612</v>
      </c>
      <c r="B236" s="25">
        <v>-56.562831732951487</v>
      </c>
      <c r="C236" s="25">
        <v>78.86</v>
      </c>
      <c r="D236" s="25">
        <v>31.45</v>
      </c>
      <c r="E236" s="26">
        <v>-38.58088607065136</v>
      </c>
      <c r="F236" s="25">
        <v>-12.39</v>
      </c>
      <c r="G236" s="25">
        <v>-15.069629299560663</v>
      </c>
      <c r="H236" s="25">
        <v>14.163986868394563</v>
      </c>
      <c r="I236" s="25">
        <v>-47.943055485582711</v>
      </c>
    </row>
    <row r="237" spans="1:9" x14ac:dyDescent="0.25">
      <c r="A237" s="27">
        <v>44640</v>
      </c>
      <c r="B237" s="25">
        <v>-54.441418198044737</v>
      </c>
      <c r="C237" s="25">
        <v>74.06</v>
      </c>
      <c r="D237" s="25">
        <v>51.1</v>
      </c>
      <c r="E237" s="26">
        <v>-44.578119702396279</v>
      </c>
      <c r="F237" s="25">
        <v>-18.77</v>
      </c>
      <c r="G237" s="25">
        <v>-15.872973939811752</v>
      </c>
      <c r="H237" s="25">
        <v>12.522563423221257</v>
      </c>
      <c r="I237" s="25">
        <v>-53.354369282731319</v>
      </c>
    </row>
    <row r="238" spans="1:9" x14ac:dyDescent="0.25">
      <c r="A238" s="27">
        <v>44671</v>
      </c>
      <c r="B238" s="25">
        <v>-60.771948715591655</v>
      </c>
      <c r="C238" s="25">
        <v>73.13</v>
      </c>
      <c r="D238" s="25">
        <v>42.22</v>
      </c>
      <c r="E238" s="26">
        <v>-45.148556135820115</v>
      </c>
      <c r="F238" s="25">
        <v>-15.03</v>
      </c>
      <c r="G238" s="25">
        <v>-18.449372273705979</v>
      </c>
      <c r="H238" s="25">
        <v>13.519327655724975</v>
      </c>
      <c r="I238" s="25">
        <v>-55.01</v>
      </c>
    </row>
    <row r="239" spans="1:9" x14ac:dyDescent="0.25">
      <c r="A239" s="27">
        <v>44701</v>
      </c>
      <c r="B239" s="25">
        <v>-62.925490712658849</v>
      </c>
      <c r="C239" s="25">
        <v>84.53</v>
      </c>
      <c r="D239" s="25">
        <v>39.369999999999997</v>
      </c>
      <c r="E239" s="26">
        <v>-46.580176876556585</v>
      </c>
      <c r="F239" s="25">
        <v>-24.91</v>
      </c>
      <c r="G239" s="25">
        <v>-21.791144450480534</v>
      </c>
      <c r="H239" s="25">
        <v>10.885049001362848</v>
      </c>
      <c r="I239" s="25">
        <v>-52.811625683765094</v>
      </c>
    </row>
    <row r="240" spans="1:9" x14ac:dyDescent="0.25">
      <c r="A240" s="27">
        <v>44732</v>
      </c>
      <c r="B240" s="25">
        <v>-64.607022757957068</v>
      </c>
      <c r="C240" s="25">
        <v>85.42</v>
      </c>
      <c r="D240" s="25">
        <v>40.89</v>
      </c>
      <c r="E240" s="26">
        <v>-49.317015660322141</v>
      </c>
      <c r="F240" s="25">
        <v>-24.28</v>
      </c>
      <c r="G240" s="25">
        <v>-24.761813878662991</v>
      </c>
      <c r="H240" s="25">
        <v>8.3861468494508955</v>
      </c>
      <c r="I240" s="25">
        <v>-55.17</v>
      </c>
    </row>
    <row r="241" spans="1:9" x14ac:dyDescent="0.25">
      <c r="A241" s="27">
        <v>44762</v>
      </c>
      <c r="B241" s="25">
        <v>-65.549133603901922</v>
      </c>
      <c r="C241" s="25">
        <v>82.08</v>
      </c>
      <c r="D241" s="25">
        <v>32.4</v>
      </c>
      <c r="E241" s="26">
        <v>-47.273790298434221</v>
      </c>
      <c r="F241" s="25">
        <v>-23.58</v>
      </c>
      <c r="G241" s="25">
        <v>-21.918225864342691</v>
      </c>
      <c r="H241" s="25">
        <v>9.478032404389424</v>
      </c>
      <c r="I241" s="25">
        <v>-55.07734880620454</v>
      </c>
    </row>
    <row r="242" spans="1:9" x14ac:dyDescent="0.25">
      <c r="A242" s="27">
        <v>44793</v>
      </c>
      <c r="B242" s="25">
        <v>-64.511145067298827</v>
      </c>
      <c r="C242" s="25">
        <v>85.37</v>
      </c>
      <c r="D242" s="25">
        <v>32.04</v>
      </c>
      <c r="E242" s="26">
        <v>-42.599453354239678</v>
      </c>
      <c r="F242" s="25">
        <v>-22.61</v>
      </c>
      <c r="G242" s="25">
        <v>-20.499678702482793</v>
      </c>
      <c r="H242" s="25">
        <v>13.36096779982485</v>
      </c>
      <c r="I242" s="25">
        <v>-50.658457442705235</v>
      </c>
    </row>
    <row r="243" spans="1:9" x14ac:dyDescent="0.25">
      <c r="A243" s="27">
        <v>44824</v>
      </c>
      <c r="B243" s="25">
        <v>-73.944451211968016</v>
      </c>
      <c r="C243" s="25">
        <v>85.9</v>
      </c>
      <c r="D243" s="25">
        <v>40.229999999999997</v>
      </c>
      <c r="E243" s="26">
        <v>-59.221487927798975</v>
      </c>
      <c r="F243" s="25">
        <v>-26.45</v>
      </c>
      <c r="G243" s="25">
        <v>-26.667327959599902</v>
      </c>
      <c r="H243" s="25">
        <v>10.687077545948949</v>
      </c>
      <c r="I243" s="25">
        <v>-53</v>
      </c>
    </row>
    <row r="244" spans="1:9" x14ac:dyDescent="0.25">
      <c r="A244" s="27">
        <v>44854</v>
      </c>
      <c r="B244" s="25">
        <v>-75.588572546805068</v>
      </c>
      <c r="C244" s="25">
        <v>86.39</v>
      </c>
      <c r="D244" s="25">
        <v>40.79</v>
      </c>
      <c r="E244" s="26">
        <v>-60.212574231774134</v>
      </c>
      <c r="F244" s="25">
        <v>-34.53</v>
      </c>
      <c r="G244" s="25">
        <v>-29.127056285553159</v>
      </c>
      <c r="H244" s="25">
        <v>6.1276918842111652</v>
      </c>
      <c r="I244" s="25">
        <v>-63.370563433119585</v>
      </c>
    </row>
    <row r="245" spans="1:9" x14ac:dyDescent="0.25">
      <c r="A245" s="27">
        <v>44885</v>
      </c>
      <c r="B245" s="25">
        <v>-73.650025860338118</v>
      </c>
      <c r="C245" s="25">
        <v>84.01</v>
      </c>
      <c r="D245" s="25">
        <v>33.89</v>
      </c>
      <c r="E245" s="26">
        <v>-53.913708423803207</v>
      </c>
      <c r="F245" s="25">
        <v>-33.47</v>
      </c>
      <c r="G245" s="25">
        <v>-28.408532582572374</v>
      </c>
      <c r="H245" s="25">
        <v>6.7248127851628103</v>
      </c>
      <c r="I245" s="25">
        <v>-57.301030943807497</v>
      </c>
    </row>
    <row r="246" spans="1:9" x14ac:dyDescent="0.25">
      <c r="A246" s="27">
        <v>44915</v>
      </c>
      <c r="B246" s="25">
        <v>-67.431570210430223</v>
      </c>
      <c r="C246" s="25">
        <v>85.21</v>
      </c>
      <c r="D246" s="25">
        <v>20.54</v>
      </c>
      <c r="E246" s="26">
        <v>-47.26786906472978</v>
      </c>
      <c r="F246" s="25">
        <v>-34.33</v>
      </c>
      <c r="G246" s="25">
        <v>-26.85336309144056</v>
      </c>
      <c r="H246" s="25">
        <v>5.7841358951440345</v>
      </c>
      <c r="I246" s="25">
        <v>-54.100571926686129</v>
      </c>
    </row>
    <row r="247" spans="1:9" x14ac:dyDescent="0.25">
      <c r="A247" s="27">
        <v>44946</v>
      </c>
      <c r="B247" s="25">
        <v>-69.836583995191361</v>
      </c>
      <c r="C247" s="25">
        <v>87.24</v>
      </c>
      <c r="D247" s="25">
        <v>10.9</v>
      </c>
      <c r="E247" s="26">
        <v>-49.897133191146935</v>
      </c>
      <c r="F247" s="25">
        <v>-30.34</v>
      </c>
      <c r="G247" s="25">
        <v>-27.759113504365519</v>
      </c>
      <c r="H247" s="25">
        <v>7.2596834023066963</v>
      </c>
      <c r="I247" s="25">
        <v>-52.305490460462309</v>
      </c>
    </row>
    <row r="248" spans="1:9" x14ac:dyDescent="0.25">
      <c r="A248" s="27">
        <v>44977</v>
      </c>
      <c r="B248" s="25">
        <v>-58.279039895767859</v>
      </c>
      <c r="C248" s="25">
        <v>82.97</v>
      </c>
      <c r="D248" s="25">
        <v>20.22</v>
      </c>
      <c r="E248" s="26">
        <v>-41.922137009817348</v>
      </c>
      <c r="F248" s="25">
        <v>-30.3</v>
      </c>
      <c r="G248" s="25">
        <v>-24.667343146622891</v>
      </c>
      <c r="H248" s="25">
        <v>4.9719040047723073</v>
      </c>
      <c r="I248" s="25">
        <v>-51.454081316887375</v>
      </c>
    </row>
    <row r="249" spans="1:9" x14ac:dyDescent="0.25">
      <c r="A249" s="27">
        <v>45005</v>
      </c>
      <c r="B249" s="25">
        <v>-56.111199729526895</v>
      </c>
      <c r="C249" s="25">
        <v>83.44</v>
      </c>
      <c r="D249" s="25">
        <v>17.059999999999999</v>
      </c>
      <c r="E249" s="26">
        <v>-45.943308981758022</v>
      </c>
      <c r="F249" s="25">
        <v>-32.92</v>
      </c>
      <c r="G249" s="25">
        <v>-24.817376315245212</v>
      </c>
      <c r="H249" s="25">
        <v>9.4545327237563779</v>
      </c>
      <c r="I249" s="25">
        <v>-50.262635492248961</v>
      </c>
    </row>
    <row r="250" spans="1:9" x14ac:dyDescent="0.25">
      <c r="A250" s="27">
        <v>45036</v>
      </c>
      <c r="B250" s="25">
        <v>-54.717504512096014</v>
      </c>
      <c r="C250" s="25">
        <v>81.67</v>
      </c>
      <c r="D250" s="25">
        <v>13.19</v>
      </c>
      <c r="E250" s="26">
        <v>-52.814177290472855</v>
      </c>
      <c r="F250" s="25">
        <v>-24.95</v>
      </c>
      <c r="G250" s="25">
        <v>-25.838582044121623</v>
      </c>
      <c r="H250" s="25">
        <v>11.315767286842963</v>
      </c>
      <c r="I250" s="25">
        <v>-51.286247210511007</v>
      </c>
    </row>
    <row r="251" spans="1:9" x14ac:dyDescent="0.25">
      <c r="A251" s="27">
        <v>45066</v>
      </c>
      <c r="B251" s="25">
        <v>-58.055747675154763</v>
      </c>
      <c r="C251" s="25">
        <v>75.489999999999995</v>
      </c>
      <c r="D251" s="25">
        <v>11.32</v>
      </c>
      <c r="E251" s="26">
        <v>-55.266276046777399</v>
      </c>
      <c r="F251" s="25">
        <v>-33.82</v>
      </c>
      <c r="G251" s="25">
        <v>-25.804863996957412</v>
      </c>
      <c r="H251" s="25">
        <v>8.6916253632957812</v>
      </c>
      <c r="I251" s="25">
        <v>-49.429096801112912</v>
      </c>
    </row>
    <row r="252" spans="1:9" x14ac:dyDescent="0.25">
      <c r="A252" s="27">
        <v>45097</v>
      </c>
      <c r="B252" s="25">
        <v>-51.970422959387861</v>
      </c>
      <c r="C252" s="25">
        <v>75.87</v>
      </c>
      <c r="D252" s="25">
        <v>3.66</v>
      </c>
      <c r="E252" s="26">
        <v>-51.068763265747087</v>
      </c>
      <c r="F252" s="25">
        <v>-22.88</v>
      </c>
      <c r="G252" s="25">
        <v>-25.245383887770373</v>
      </c>
      <c r="H252" s="25">
        <v>11.486148971583169</v>
      </c>
      <c r="I252" s="25">
        <v>-46.634106971894461</v>
      </c>
    </row>
    <row r="253" spans="1:9" x14ac:dyDescent="0.25">
      <c r="A253" s="27">
        <v>45127</v>
      </c>
      <c r="B253" s="25">
        <v>-58.253217613143121</v>
      </c>
      <c r="C253" s="25">
        <v>87.36</v>
      </c>
      <c r="D253" s="25">
        <v>1.54</v>
      </c>
      <c r="E253" s="26">
        <v>-48.378612720435143</v>
      </c>
      <c r="F253" s="25">
        <v>-21.03</v>
      </c>
      <c r="G253" s="25">
        <v>-21.352266105339165</v>
      </c>
      <c r="H253" s="25">
        <v>6.4781162012241422</v>
      </c>
      <c r="I253" s="25">
        <v>-50.505522517257567</v>
      </c>
    </row>
    <row r="254" spans="1:9" x14ac:dyDescent="0.25">
      <c r="A254" s="27">
        <v>45158</v>
      </c>
      <c r="B254" s="25">
        <v>-52.977409655269</v>
      </c>
      <c r="C254" s="25">
        <v>80.08</v>
      </c>
      <c r="D254" s="25">
        <v>7.88</v>
      </c>
      <c r="E254" s="26">
        <v>-50.762892915490077</v>
      </c>
      <c r="F254" s="25">
        <v>-18.77</v>
      </c>
      <c r="G254" s="25">
        <v>-25.201481585465356</v>
      </c>
      <c r="H254" s="25">
        <v>14.612224157656224</v>
      </c>
      <c r="I254" s="25">
        <v>-43.423282061708143</v>
      </c>
    </row>
    <row r="255" spans="1:9" x14ac:dyDescent="0.25">
      <c r="A255" s="27">
        <v>45189</v>
      </c>
      <c r="B255" s="25">
        <v>-56.177793286575877</v>
      </c>
      <c r="C255" s="25">
        <v>82.52</v>
      </c>
      <c r="D255" s="25">
        <v>6.68</v>
      </c>
      <c r="E255" s="26">
        <v>-41.441449316610004</v>
      </c>
      <c r="F255" s="25">
        <v>-19.96</v>
      </c>
      <c r="G255" s="25">
        <v>-24.134664848334968</v>
      </c>
      <c r="H255" s="25">
        <v>13.224385394056219</v>
      </c>
      <c r="I255" s="25">
        <v>-36.698950222048026</v>
      </c>
    </row>
    <row r="256" spans="1:9" x14ac:dyDescent="0.25">
      <c r="A256" s="27">
        <v>45219</v>
      </c>
      <c r="B256" s="39">
        <v>-55.021374554037237</v>
      </c>
      <c r="C256" s="39">
        <v>84.1</v>
      </c>
      <c r="D256" s="39">
        <v>16.63</v>
      </c>
      <c r="E256" s="39">
        <v>-42.563159099897007</v>
      </c>
      <c r="F256" s="39">
        <v>-23.78</v>
      </c>
      <c r="G256" s="39">
        <v>-22.898945810667566</v>
      </c>
      <c r="H256" s="39">
        <v>14.09201300398481</v>
      </c>
      <c r="I256" s="39">
        <v>-37.848952054358932</v>
      </c>
    </row>
    <row r="257" spans="1:9" x14ac:dyDescent="0.25">
      <c r="A257" s="27">
        <v>45250</v>
      </c>
      <c r="B257" s="39">
        <v>-48.720344109526955</v>
      </c>
      <c r="C257" s="39">
        <v>80.33</v>
      </c>
      <c r="D257" s="39">
        <v>5.74</v>
      </c>
      <c r="E257" s="39">
        <v>-33.680494240297001</v>
      </c>
      <c r="F257" s="39">
        <v>-16.11</v>
      </c>
      <c r="G257" s="39">
        <v>-20.737868203098554</v>
      </c>
      <c r="H257" s="39">
        <v>10.071912569956325</v>
      </c>
      <c r="I257" s="39">
        <v>-39.857194451037195</v>
      </c>
    </row>
    <row r="258" spans="1:9" x14ac:dyDescent="0.25">
      <c r="A258" s="27">
        <v>45280</v>
      </c>
      <c r="B258" s="39">
        <v>-39.479398356771263</v>
      </c>
      <c r="C258" s="39">
        <v>76.569999999999993</v>
      </c>
      <c r="D258" s="39">
        <v>5.68</v>
      </c>
      <c r="E258" s="39">
        <v>-31.331747761751423</v>
      </c>
      <c r="F258" s="39">
        <v>-24.05</v>
      </c>
      <c r="G258" s="39">
        <v>-14.632104729014641</v>
      </c>
      <c r="H258" s="39">
        <v>12.252045902455157</v>
      </c>
      <c r="I258" s="39">
        <v>-35.018661005202006</v>
      </c>
    </row>
    <row r="259" spans="1:9" x14ac:dyDescent="0.25">
      <c r="A259" s="27">
        <v>45311</v>
      </c>
      <c r="B259" s="39">
        <v>-45.610879049489611</v>
      </c>
      <c r="C259" s="39">
        <v>73.59</v>
      </c>
      <c r="D259" s="39">
        <v>4.54</v>
      </c>
      <c r="E259" s="39">
        <v>-43.077578471283203</v>
      </c>
      <c r="F259" s="39">
        <v>-24.62</v>
      </c>
      <c r="G259" s="39">
        <v>-15.79</v>
      </c>
      <c r="H259" s="39">
        <v>10.728841937213558</v>
      </c>
      <c r="I259" s="39">
        <v>-43.232621775869838</v>
      </c>
    </row>
    <row r="260" spans="1:9" x14ac:dyDescent="0.25">
      <c r="A260" s="27">
        <v>45342</v>
      </c>
      <c r="B260" s="39">
        <v>-48.546899258038394</v>
      </c>
      <c r="C260" s="39">
        <v>67.36</v>
      </c>
      <c r="D260" s="39">
        <v>6.04</v>
      </c>
      <c r="E260" s="39">
        <v>-41.564599476728901</v>
      </c>
      <c r="F260" s="39">
        <v>-21.8</v>
      </c>
      <c r="G260" s="39">
        <v>-17.82</v>
      </c>
      <c r="H260" s="39">
        <v>13.726988816482622</v>
      </c>
      <c r="I260" s="39">
        <v>-31.991962032777433</v>
      </c>
    </row>
    <row r="261" spans="1:9" x14ac:dyDescent="0.25">
      <c r="A261" s="27">
        <v>45371</v>
      </c>
      <c r="B261" s="39">
        <v>-48.657905611339814</v>
      </c>
      <c r="C261" s="39">
        <v>68.900000000000006</v>
      </c>
      <c r="D261" s="39">
        <v>2.72</v>
      </c>
      <c r="E261" s="39">
        <v>-34.423783181086002</v>
      </c>
      <c r="F261" s="39">
        <v>-19.899999999999999</v>
      </c>
      <c r="G261" s="39">
        <v>-17.468609919535339</v>
      </c>
      <c r="H261" s="39">
        <v>15.492606217078764</v>
      </c>
      <c r="I261" s="39">
        <v>-41.670665630063723</v>
      </c>
    </row>
    <row r="262" spans="1:9" x14ac:dyDescent="0.25">
      <c r="A262" s="27">
        <v>45402</v>
      </c>
      <c r="B262" s="39">
        <v>-44.558365905062473</v>
      </c>
      <c r="C262" s="39">
        <v>63.04</v>
      </c>
      <c r="D262" s="39">
        <v>3.49</v>
      </c>
      <c r="E262" s="39">
        <v>-38.997783495368928</v>
      </c>
      <c r="F262" s="39">
        <v>-13.46</v>
      </c>
      <c r="G262" s="39">
        <v>-17.002129795620323</v>
      </c>
      <c r="H262" s="39">
        <v>8.5024124228554072</v>
      </c>
      <c r="I262" s="39">
        <v>-43.514449425380718</v>
      </c>
    </row>
    <row r="263" spans="1:9" x14ac:dyDescent="0.25">
      <c r="A263" s="27">
        <v>45432</v>
      </c>
      <c r="B263" s="39">
        <v>-46.200377308380837</v>
      </c>
      <c r="C263" s="39">
        <v>62.59</v>
      </c>
      <c r="D263" s="39">
        <v>9.01</v>
      </c>
      <c r="E263" s="39">
        <v>-34.405899265623532</v>
      </c>
      <c r="F263" s="39">
        <v>-16.18</v>
      </c>
      <c r="G263" s="39">
        <v>-14.74</v>
      </c>
      <c r="H263" s="39">
        <v>11.779039331162886</v>
      </c>
      <c r="I263" s="39">
        <v>-42.39664449195822</v>
      </c>
    </row>
    <row r="264" spans="1:9" x14ac:dyDescent="0.25">
      <c r="A264" s="27">
        <v>45463</v>
      </c>
      <c r="B264" s="39">
        <v>-42.164253640801043</v>
      </c>
      <c r="C264" s="39">
        <v>59.93</v>
      </c>
      <c r="D264" s="39">
        <v>-0.47</v>
      </c>
      <c r="E264" s="39">
        <v>-33.374188977390027</v>
      </c>
      <c r="F264" s="39">
        <v>-16.39</v>
      </c>
      <c r="G264" s="39">
        <v>-11.09</v>
      </c>
      <c r="H264" s="39">
        <v>14.982560221224112</v>
      </c>
      <c r="I264" s="39">
        <v>-37.195327843632221</v>
      </c>
    </row>
    <row r="265" spans="1:9" x14ac:dyDescent="0.25">
      <c r="A265" s="27">
        <v>45493</v>
      </c>
      <c r="B265" s="39">
        <v>-42.839654178395882</v>
      </c>
      <c r="C265" s="39">
        <v>54.25</v>
      </c>
      <c r="D265" s="39">
        <v>6.34</v>
      </c>
      <c r="E265" s="39">
        <v>-34.207563805342403</v>
      </c>
      <c r="F265" s="39">
        <v>-19.39</v>
      </c>
      <c r="G265" s="39">
        <v>-12.59</v>
      </c>
      <c r="H265" s="39">
        <v>14.401477227185454</v>
      </c>
      <c r="I265" s="39">
        <v>-35.45019397124895</v>
      </c>
    </row>
    <row r="266" spans="1:9" x14ac:dyDescent="0.25">
      <c r="A266" s="27">
        <v>45524</v>
      </c>
      <c r="B266" s="39">
        <v>-36.104548014759757</v>
      </c>
      <c r="C266" s="39">
        <v>58.74</v>
      </c>
      <c r="D266" s="39">
        <v>10.17</v>
      </c>
      <c r="E266" s="39">
        <v>-26.382037016144441</v>
      </c>
      <c r="F266" s="39">
        <v>-12.44</v>
      </c>
      <c r="G266" s="39">
        <v>-11.081680226829203</v>
      </c>
      <c r="H266" s="39">
        <v>13.444934011558363</v>
      </c>
      <c r="I266" s="39">
        <v>-35.763124570670321</v>
      </c>
    </row>
    <row r="267" spans="1:9" x14ac:dyDescent="0.25">
      <c r="A267" s="27">
        <v>45555</v>
      </c>
      <c r="B267" s="39">
        <v>-42.036480862229709</v>
      </c>
      <c r="C267" s="39">
        <v>48.1</v>
      </c>
      <c r="D267" s="39">
        <v>2.0099999999999998</v>
      </c>
      <c r="E267" s="39">
        <v>-31.099551033869471</v>
      </c>
      <c r="F267" s="39">
        <v>-21.34</v>
      </c>
      <c r="G267" s="39">
        <v>-12.62</v>
      </c>
      <c r="H267" s="39">
        <v>17.136078832720994</v>
      </c>
      <c r="I267" s="39">
        <v>-33.155283643873226</v>
      </c>
    </row>
    <row r="268" spans="1:9" x14ac:dyDescent="0.25">
      <c r="A268" s="27">
        <v>45585</v>
      </c>
      <c r="B268" s="39">
        <v>-44.784692883231607</v>
      </c>
      <c r="C268" s="39">
        <v>53.74</v>
      </c>
      <c r="D268" s="39">
        <v>9.09</v>
      </c>
      <c r="E268" s="39">
        <v>-28.584735682216298</v>
      </c>
      <c r="F268" s="39">
        <v>-25.28</v>
      </c>
      <c r="G268" s="39">
        <v>-12.73</v>
      </c>
      <c r="H268" s="39">
        <v>13.090927578505925</v>
      </c>
      <c r="I268" s="39">
        <v>-32.993667868553196</v>
      </c>
    </row>
    <row r="269" spans="1:9" x14ac:dyDescent="0.25">
      <c r="A269" s="27">
        <v>45616</v>
      </c>
      <c r="B269" s="39">
        <v>-42.527697646740755</v>
      </c>
      <c r="C269" s="39">
        <v>49.74</v>
      </c>
      <c r="D269" s="39">
        <v>19.16</v>
      </c>
      <c r="E269" s="39">
        <v>-23.110180268572996</v>
      </c>
      <c r="F269" s="39">
        <v>-16.89</v>
      </c>
      <c r="G269" s="39">
        <v>-14.83</v>
      </c>
      <c r="H269" s="39">
        <v>13.544279414467283</v>
      </c>
      <c r="I269" s="39">
        <v>-29.997743983635736</v>
      </c>
    </row>
    <row r="270" spans="1:9" x14ac:dyDescent="0.25">
      <c r="A270" s="27">
        <v>45646</v>
      </c>
      <c r="B270" s="39">
        <v>-44.601308232894731</v>
      </c>
      <c r="C270" s="39">
        <v>58.97</v>
      </c>
      <c r="D270" s="39">
        <v>19.440000000000001</v>
      </c>
      <c r="E270" s="39">
        <v>-33.824784654323707</v>
      </c>
      <c r="F270" s="39">
        <v>-22.58</v>
      </c>
      <c r="G270" s="39">
        <v>-14.59</v>
      </c>
      <c r="H270" s="39">
        <v>12.348193602576503</v>
      </c>
      <c r="I270" s="39">
        <v>-40.235277781157073</v>
      </c>
    </row>
    <row r="271" spans="1:9" x14ac:dyDescent="0.25">
      <c r="A271" s="27">
        <v>45677</v>
      </c>
      <c r="B271" s="39">
        <v>-51.451573188002904</v>
      </c>
      <c r="C271" s="39">
        <v>59.23</v>
      </c>
      <c r="D271" s="39">
        <v>22.33</v>
      </c>
      <c r="E271" s="39">
        <v>-34.847930994933016</v>
      </c>
      <c r="F271" s="39">
        <v>-25.04</v>
      </c>
      <c r="G271" s="39">
        <v>-8.92</v>
      </c>
      <c r="H271" s="39">
        <v>15.482021972790378</v>
      </c>
      <c r="I271" s="39">
        <v>-38.235190407720133</v>
      </c>
    </row>
    <row r="272" spans="1:9" x14ac:dyDescent="0.25">
      <c r="A272" s="27">
        <v>45708</v>
      </c>
      <c r="B272" s="39">
        <v>-48.78427341526708</v>
      </c>
      <c r="C272" s="39">
        <v>61.97</v>
      </c>
      <c r="D272" s="39">
        <v>21.76</v>
      </c>
      <c r="E272" s="39">
        <v>-32.643611621119618</v>
      </c>
      <c r="F272" s="39">
        <v>-22.07</v>
      </c>
      <c r="G272" s="39">
        <v>-12.85</v>
      </c>
      <c r="H272" s="39">
        <v>17.671927755780764</v>
      </c>
      <c r="I272" s="39">
        <v>-41.636978190006246</v>
      </c>
    </row>
    <row r="273" spans="1:9" x14ac:dyDescent="0.25">
      <c r="A273" s="27">
        <v>45736</v>
      </c>
      <c r="B273" s="39">
        <v>-47.793299412157005</v>
      </c>
      <c r="C273" s="39">
        <v>63.75</v>
      </c>
      <c r="D273" s="39">
        <v>27.99</v>
      </c>
      <c r="E273" s="39">
        <v>-37.905579625433013</v>
      </c>
      <c r="F273" s="39">
        <v>-26.88</v>
      </c>
      <c r="G273" s="39">
        <v>-14.32</v>
      </c>
      <c r="H273" s="39">
        <v>13.84363832516317</v>
      </c>
      <c r="I273" s="39">
        <v>-43.075582747615165</v>
      </c>
    </row>
    <row r="274" spans="1:9" x14ac:dyDescent="0.25">
      <c r="A274" s="27">
        <v>45767</v>
      </c>
      <c r="B274" s="39">
        <v>-51.808639287715735</v>
      </c>
      <c r="C274" s="39">
        <v>55.39</v>
      </c>
      <c r="D274" s="39">
        <v>31.247169918697093</v>
      </c>
      <c r="E274" s="39">
        <v>-37.943012507447655</v>
      </c>
      <c r="F274" s="39">
        <v>-21.37</v>
      </c>
      <c r="G274" s="39">
        <v>-16.47</v>
      </c>
      <c r="H274" s="39">
        <v>15.011250746371275</v>
      </c>
      <c r="I274" s="39">
        <v>-43.71528819870327</v>
      </c>
    </row>
    <row r="275" spans="1:9" x14ac:dyDescent="0.25">
      <c r="A275" s="27">
        <v>45797</v>
      </c>
      <c r="B275" s="39">
        <v>-55.150950558507766</v>
      </c>
      <c r="C275" s="39">
        <v>57.84</v>
      </c>
      <c r="D275" s="39">
        <v>21.174421618564587</v>
      </c>
      <c r="E275" s="39">
        <v>-30.628787706338404</v>
      </c>
      <c r="F275" s="39">
        <v>-11.86</v>
      </c>
      <c r="G275" s="39">
        <v>-16.77</v>
      </c>
      <c r="H275" s="39">
        <v>9.1233667636204316</v>
      </c>
      <c r="I275" s="39">
        <v>-38.965980449967482</v>
      </c>
    </row>
    <row r="276" spans="1:9" x14ac:dyDescent="0.25">
      <c r="A276" s="27">
        <v>45828</v>
      </c>
      <c r="B276" s="39">
        <v>-45.405872217375432</v>
      </c>
      <c r="C276" s="39">
        <v>66.2</v>
      </c>
      <c r="D276" s="39">
        <v>30.569773905850305</v>
      </c>
      <c r="E276" s="39">
        <v>-36.86159068179456</v>
      </c>
      <c r="F276" s="39">
        <v>-17.73</v>
      </c>
      <c r="G276" s="39">
        <v>-11.54</v>
      </c>
      <c r="H276" s="39">
        <v>10.384284270477554</v>
      </c>
      <c r="I276" s="39">
        <v>-47.037969990298144</v>
      </c>
    </row>
    <row r="277" spans="1:9" x14ac:dyDescent="0.25">
      <c r="A277" s="27">
        <v>45858</v>
      </c>
      <c r="B277" s="39">
        <v>-50.503252150299303</v>
      </c>
      <c r="C277" s="39">
        <v>63.81</v>
      </c>
      <c r="D277" s="39">
        <v>36.811959245543626</v>
      </c>
      <c r="E277" s="39">
        <v>-33.403702109883866</v>
      </c>
      <c r="F277" s="39">
        <v>-16.64</v>
      </c>
      <c r="G277" s="39">
        <v>-11.37</v>
      </c>
      <c r="H277" s="39">
        <v>13.171337204342347</v>
      </c>
      <c r="I277" s="39">
        <v>-47.80158180144376</v>
      </c>
    </row>
    <row r="278" spans="1:9" x14ac:dyDescent="0.25">
      <c r="A278" s="27">
        <v>45889</v>
      </c>
      <c r="B278" s="39">
        <f>[1]indicatoren!B275</f>
        <v>-50.722567616488497</v>
      </c>
      <c r="C278" s="39">
        <f>[1]indicatoren!D275</f>
        <v>61.31</v>
      </c>
      <c r="D278" s="39">
        <f>[1]indicatoren!E275</f>
        <v>32.463938562977056</v>
      </c>
      <c r="E278" s="39">
        <f>[1]indicatoren!G275</f>
        <v>-34.113084361526361</v>
      </c>
      <c r="F278" s="39">
        <f>[1]indicatoren!H275</f>
        <v>-18.46</v>
      </c>
      <c r="G278" s="39">
        <f>[1]indicatoren!I275</f>
        <v>-14.75</v>
      </c>
      <c r="H278" s="39">
        <f>[1]indicatoren!J275</f>
        <v>12.024416565772992</v>
      </c>
      <c r="I278" s="39">
        <f>[1]indicatoren!M275</f>
        <v>-44.970072974983808</v>
      </c>
    </row>
    <row r="279" spans="1:9" x14ac:dyDescent="0.25">
      <c r="A279" s="27">
        <v>45920</v>
      </c>
      <c r="B279" s="38">
        <f>[1]indicatoren!B276</f>
        <v>-45.744269223972609</v>
      </c>
      <c r="C279" s="39">
        <f>[1]indicatoren!D276</f>
        <v>62.92</v>
      </c>
      <c r="D279" s="39">
        <f>[1]indicatoren!E276</f>
        <v>33.28</v>
      </c>
      <c r="E279" s="39">
        <f>[1]indicatoren!G276</f>
        <v>-34.612401612787636</v>
      </c>
      <c r="F279" s="39">
        <f>[1]indicatoren!H276</f>
        <v>-12.43</v>
      </c>
      <c r="G279" s="39">
        <f>[1]indicatoren!I276</f>
        <v>-15.87</v>
      </c>
      <c r="H279" s="39">
        <f>[1]indicatoren!J276</f>
        <v>10.528277530207029</v>
      </c>
      <c r="I279" s="39">
        <f>[1]indicatoren!M276</f>
        <v>-50.675696244074686</v>
      </c>
    </row>
    <row r="280" spans="1:9" x14ac:dyDescent="0.25">
      <c r="A280" s="27">
        <v>45950</v>
      </c>
      <c r="B280" s="39">
        <v>-51.669288000601185</v>
      </c>
      <c r="C280" s="39">
        <v>63.61</v>
      </c>
      <c r="D280" s="39">
        <v>32.51</v>
      </c>
      <c r="E280" s="39">
        <v>-38.044207289671327</v>
      </c>
      <c r="F280" s="39">
        <v>-20.5</v>
      </c>
      <c r="G280" s="39">
        <v>-19.993641888926472</v>
      </c>
      <c r="H280" s="39">
        <v>11.809854879292978</v>
      </c>
      <c r="I280" s="39">
        <v>-48.01904281633017</v>
      </c>
    </row>
    <row r="281" spans="1:9" x14ac:dyDescent="0.25">
      <c r="A281" s="27">
        <v>45981</v>
      </c>
      <c r="B281" s="57">
        <v>-46.112678994147366</v>
      </c>
      <c r="C281" s="57">
        <v>61.87</v>
      </c>
      <c r="D281" s="57">
        <v>29.34</v>
      </c>
      <c r="E281" s="57">
        <v>-37.932532947285615</v>
      </c>
      <c r="F281" s="57">
        <v>-18.43</v>
      </c>
      <c r="G281" s="57">
        <v>-15.57</v>
      </c>
      <c r="H281" s="57">
        <v>15.241492508826376</v>
      </c>
      <c r="I281" s="57">
        <v>-48.808467379372615</v>
      </c>
    </row>
    <row r="282" spans="1:9" x14ac:dyDescent="0.25">
      <c r="A282" s="27">
        <v>46011</v>
      </c>
      <c r="B282" s="39"/>
      <c r="C282" s="39"/>
      <c r="D282" s="39"/>
      <c r="E282" s="39"/>
      <c r="F282" s="39"/>
      <c r="G282" s="39"/>
      <c r="H282" s="39"/>
      <c r="I282" s="39"/>
    </row>
    <row r="283" spans="1:9" ht="13.2" customHeight="1" x14ac:dyDescent="0.25">
      <c r="A283" s="56" t="s">
        <v>27</v>
      </c>
      <c r="B283" s="56"/>
      <c r="C283" s="56"/>
      <c r="D283" s="56"/>
      <c r="E283" s="56"/>
      <c r="F283" s="56"/>
      <c r="G283" s="56"/>
      <c r="H283" s="56"/>
      <c r="I283" s="56"/>
    </row>
    <row r="284" spans="1:9" x14ac:dyDescent="0.25">
      <c r="A284" s="56"/>
      <c r="B284" s="56"/>
      <c r="C284" s="56"/>
      <c r="D284" s="56"/>
      <c r="E284" s="56"/>
      <c r="F284" s="56"/>
      <c r="G284" s="56"/>
      <c r="H284" s="56"/>
      <c r="I284" s="56"/>
    </row>
    <row r="285" spans="1:9" ht="13.2" customHeight="1" x14ac:dyDescent="0.25">
      <c r="A285" s="56" t="s">
        <v>28</v>
      </c>
      <c r="B285" s="56"/>
      <c r="C285" s="56"/>
      <c r="D285" s="56"/>
      <c r="E285" s="56"/>
      <c r="F285" s="56"/>
      <c r="G285" s="56"/>
      <c r="H285" s="56"/>
      <c r="I285" s="56"/>
    </row>
    <row r="286" spans="1:9" x14ac:dyDescent="0.25">
      <c r="A286" s="56"/>
      <c r="B286" s="56"/>
      <c r="C286" s="56"/>
      <c r="D286" s="56"/>
      <c r="E286" s="56"/>
      <c r="F286" s="56"/>
      <c r="G286" s="56"/>
      <c r="H286" s="56"/>
      <c r="I286" s="56"/>
    </row>
    <row r="287" spans="1:9" ht="13.8" x14ac:dyDescent="0.3">
      <c r="A287" s="8" t="s">
        <v>8</v>
      </c>
    </row>
    <row r="288" spans="1:9" ht="13.8" x14ac:dyDescent="0.3">
      <c r="A288" s="9" t="s">
        <v>9</v>
      </c>
    </row>
    <row r="290" spans="2:9" x14ac:dyDescent="0.25">
      <c r="B290" s="3"/>
      <c r="C290" s="3"/>
      <c r="D290" s="3"/>
      <c r="E290" s="3"/>
      <c r="F290" s="3"/>
      <c r="G290" s="3"/>
      <c r="H290" s="3"/>
      <c r="I290" s="3"/>
    </row>
  </sheetData>
  <mergeCells count="3">
    <mergeCell ref="C5:D5"/>
    <mergeCell ref="A283:I284"/>
    <mergeCell ref="A285:I286"/>
  </mergeCells>
  <hyperlinks>
    <hyperlink ref="A288" r:id="rId1" xr:uid="{00000000-0004-0000-0100-000000000000}"/>
  </hyperlinks>
  <pageMargins left="0.70866141732283516" right="0.70866141732283516" top="0.98425196850393704" bottom="0.98425196850393704" header="0.511811023622047" footer="0.511811023622047"/>
  <pageSetup paperSize="9" scale="65" fitToWidth="0" fitToHeight="0" orientation="portrait" r:id="rId2"/>
  <headerFooter alignWithMargins="0"/>
  <rowBreaks count="1" manualBreakCount="1">
    <brk id="8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23"/>
  <sheetViews>
    <sheetView showGridLines="0" tabSelected="1" zoomScale="110" zoomScaleNormal="110" workbookViewId="0">
      <selection activeCell="Q17" sqref="Q17"/>
    </sheetView>
  </sheetViews>
  <sheetFormatPr baseColWidth="10" defaultColWidth="11.44140625" defaultRowHeight="13.8" x14ac:dyDescent="0.3"/>
  <cols>
    <col min="1" max="1" width="74" style="8" customWidth="1"/>
    <col min="2" max="2" width="8.21875" style="8" customWidth="1"/>
    <col min="3" max="14" width="7.33203125" style="8" customWidth="1"/>
    <col min="15" max="15" width="8.109375" style="8" bestFit="1" customWidth="1"/>
    <col min="16" max="16384" width="11.44140625" style="8"/>
  </cols>
  <sheetData>
    <row r="1" spans="1:14" x14ac:dyDescent="0.3">
      <c r="A1" s="34" t="s">
        <v>24</v>
      </c>
      <c r="B1" s="40">
        <v>45981</v>
      </c>
    </row>
    <row r="2" spans="1:14" x14ac:dyDescent="0.3">
      <c r="A2" s="30" t="s">
        <v>23</v>
      </c>
      <c r="B2" s="31">
        <f>EDATE($B$1,-12)</f>
        <v>45616</v>
      </c>
      <c r="C2" s="31">
        <f>EDATE(B$2,1)</f>
        <v>45646</v>
      </c>
      <c r="D2" s="31">
        <f t="shared" ref="D2:N2" si="0">EDATE(C$2,1)</f>
        <v>45677</v>
      </c>
      <c r="E2" s="31">
        <f t="shared" si="0"/>
        <v>45708</v>
      </c>
      <c r="F2" s="31">
        <f t="shared" si="0"/>
        <v>45736</v>
      </c>
      <c r="G2" s="31">
        <f t="shared" si="0"/>
        <v>45767</v>
      </c>
      <c r="H2" s="31">
        <f t="shared" si="0"/>
        <v>45797</v>
      </c>
      <c r="I2" s="31">
        <f t="shared" si="0"/>
        <v>45828</v>
      </c>
      <c r="J2" s="31">
        <f t="shared" si="0"/>
        <v>45858</v>
      </c>
      <c r="K2" s="31">
        <f t="shared" si="0"/>
        <v>45889</v>
      </c>
      <c r="L2" s="31">
        <f t="shared" si="0"/>
        <v>45920</v>
      </c>
      <c r="M2" s="31">
        <f t="shared" si="0"/>
        <v>45950</v>
      </c>
      <c r="N2" s="31">
        <f t="shared" si="0"/>
        <v>45981</v>
      </c>
    </row>
    <row r="3" spans="1:14" x14ac:dyDescent="0.3">
      <c r="A3" s="32" t="s">
        <v>22</v>
      </c>
      <c r="B3" s="33">
        <f>VLOOKUP(B$2,tabel_consumer!$A$7:$F$294,6,FALSE)</f>
        <v>-14.347925472583173</v>
      </c>
      <c r="C3" s="33">
        <f>VLOOKUP(C$2,tabel_consumer!$A$7:$F$294,6,FALSE)</f>
        <v>-18.044121144056852</v>
      </c>
      <c r="D3" s="33">
        <f>VLOOKUP(D$2,tabel_consumer!$A$7:$F$294,6,FALSE)</f>
        <v>-14.920979964858997</v>
      </c>
      <c r="E3" s="33">
        <f>VLOOKUP(E$2,tabel_consumer!$A$7:$F$294,6,FALSE)</f>
        <v>-9.2572951777483077</v>
      </c>
      <c r="F3" s="33">
        <f>VLOOKUP(F$2,tabel_consumer!$A$7:$F$294,6,FALSE)</f>
        <v>-14.970288175645646</v>
      </c>
      <c r="G3" s="33">
        <f>VLOOKUP(G$2,tabel_consumer!$A$7:$F$294,6,FALSE)</f>
        <v>-18.825102547868102</v>
      </c>
      <c r="H3" s="33">
        <f>VLOOKUP(H$2,tabel_consumer!$A$7:$F$294,6,FALSE)</f>
        <v>-13.30385382582425</v>
      </c>
      <c r="I3" s="33">
        <f>VLOOKUP(I$2,tabel_consumer!$A$7:$F$294,6,FALSE)</f>
        <v>-5.7041379886225112</v>
      </c>
      <c r="J3" s="33">
        <f>VLOOKUP(J$2,tabel_consumer!$A$7:$F$294,6,FALSE)</f>
        <v>-5.9226438552583245</v>
      </c>
      <c r="K3" s="33">
        <f>VLOOKUP(K$2,tabel_consumer!$A$7:$F$294,6,FALSE)</f>
        <v>-5.8619820151246778</v>
      </c>
      <c r="L3" s="33">
        <f>VLOOKUP(L$2,tabel_consumer!$A$7:$F$294,6,FALSE)</f>
        <v>-6.8302081892658579</v>
      </c>
      <c r="M3" s="33">
        <f>VLOOKUP(M$2,tabel_consumer!$A$7:$F$294,6,FALSE)</f>
        <v>-5.3853777139459051</v>
      </c>
      <c r="N3" s="33">
        <f>VLOOKUP(N$2,tabel_consumer!$A$7:$F$294,6,FALSE)</f>
        <v>-1.6741115497291474</v>
      </c>
    </row>
    <row r="31" spans="1:15" x14ac:dyDescent="0.3">
      <c r="A31" s="29" t="s">
        <v>26</v>
      </c>
      <c r="B31" s="28"/>
      <c r="C31" s="28"/>
      <c r="D31" s="28"/>
      <c r="E31" s="28"/>
      <c r="F31" s="28"/>
      <c r="G31" s="28"/>
      <c r="H31" s="28"/>
      <c r="I31" s="28"/>
      <c r="J31" s="28"/>
      <c r="K31" s="28"/>
      <c r="L31" s="28"/>
      <c r="M31" s="28"/>
      <c r="N31" s="28"/>
    </row>
    <row r="32" spans="1:15" x14ac:dyDescent="0.3">
      <c r="A32" s="30" t="str">
        <f>A2</f>
        <v>Mois</v>
      </c>
      <c r="B32" s="31">
        <f t="shared" ref="B32:N32" si="1">B2</f>
        <v>45616</v>
      </c>
      <c r="C32" s="31">
        <f t="shared" si="1"/>
        <v>45646</v>
      </c>
      <c r="D32" s="31">
        <f t="shared" si="1"/>
        <v>45677</v>
      </c>
      <c r="E32" s="31">
        <f t="shared" si="1"/>
        <v>45708</v>
      </c>
      <c r="F32" s="31">
        <f t="shared" si="1"/>
        <v>45736</v>
      </c>
      <c r="G32" s="31">
        <f t="shared" si="1"/>
        <v>45767</v>
      </c>
      <c r="H32" s="31">
        <f t="shared" si="1"/>
        <v>45797</v>
      </c>
      <c r="I32" s="31">
        <f t="shared" si="1"/>
        <v>45828</v>
      </c>
      <c r="J32" s="31">
        <f t="shared" si="1"/>
        <v>45858</v>
      </c>
      <c r="K32" s="31">
        <f t="shared" si="1"/>
        <v>45889</v>
      </c>
      <c r="L32" s="31">
        <f t="shared" si="1"/>
        <v>45920</v>
      </c>
      <c r="M32" s="31">
        <f t="shared" si="1"/>
        <v>45950</v>
      </c>
      <c r="N32" s="31">
        <f t="shared" si="1"/>
        <v>45981</v>
      </c>
      <c r="O32" s="31" t="e">
        <f>#REF!</f>
        <v>#REF!</v>
      </c>
    </row>
    <row r="33" spans="1:15" x14ac:dyDescent="0.3">
      <c r="A33" s="32" t="s">
        <v>2</v>
      </c>
      <c r="B33" s="33">
        <f>VLOOKUP(B$2,tabel_consumer!$A$7:$F$294,2,FALSE)</f>
        <v>-26.110379330532339</v>
      </c>
      <c r="C33" s="33">
        <f>VLOOKUP(C$2,tabel_consumer!$A$7:$F$294,2,FALSE)</f>
        <v>-27.176357079623809</v>
      </c>
      <c r="D33" s="33">
        <f>VLOOKUP(D$2,tabel_consumer!$A$7:$F$294,2,FALSE)</f>
        <v>-30.559755019999926</v>
      </c>
      <c r="E33" s="33">
        <f>VLOOKUP(E$2,tabel_consumer!$A$7:$F$294,2,FALSE)</f>
        <v>-30.089821983460933</v>
      </c>
      <c r="F33" s="33">
        <f>VLOOKUP(F$2,tabel_consumer!$A$7:$F$294,2,FALSE)</f>
        <v>-38.528139130290079</v>
      </c>
      <c r="G33" s="33">
        <f>VLOOKUP(G$2,tabel_consumer!$A$7:$F$294,2,FALSE)</f>
        <v>-43.610696051593834</v>
      </c>
      <c r="H33" s="33">
        <f>VLOOKUP(H$2,tabel_consumer!$A$7:$F$294,2,FALSE)</f>
        <v>-37.552129277603989</v>
      </c>
      <c r="I33" s="33">
        <f>VLOOKUP(I$2,tabel_consumer!$A$7:$F$294,2,FALSE)</f>
        <v>-30.349833878626207</v>
      </c>
      <c r="J33" s="33">
        <f>VLOOKUP(J$2,tabel_consumer!$A$7:$F$294,2,FALSE)</f>
        <v>-29.997066239705163</v>
      </c>
      <c r="K33" s="33">
        <f>VLOOKUP(K$2,tabel_consumer!$A$7:$F$294,2,FALSE)</f>
        <v>-32.845662319385369</v>
      </c>
      <c r="L33" s="33">
        <f>VLOOKUP(L$2,tabel_consumer!$A$7:$F$294,2,FALSE)</f>
        <v>-33.152965367315772</v>
      </c>
      <c r="M33" s="33">
        <f>VLOOKUP(M$2,tabel_consumer!$A$7:$F$294,2,FALSE)</f>
        <v>-35.242547107844892</v>
      </c>
      <c r="N33" s="33">
        <f>VLOOKUP(N$2,tabel_consumer!$A$7:$F$294,2,FALSE)</f>
        <v>-32.975402746034987</v>
      </c>
      <c r="O33" s="33" t="e">
        <f>VLOOKUP(#REF!,tabel_consumer!$A$7:$F$294,2,FALSE)</f>
        <v>#REF!</v>
      </c>
    </row>
    <row r="61" spans="1:15" x14ac:dyDescent="0.3">
      <c r="A61" s="29" t="s">
        <v>26</v>
      </c>
      <c r="B61" s="28"/>
      <c r="C61" s="28"/>
      <c r="D61" s="28"/>
      <c r="E61" s="28"/>
      <c r="F61" s="28"/>
      <c r="G61" s="28"/>
      <c r="H61" s="28"/>
      <c r="I61" s="28"/>
      <c r="J61" s="28"/>
      <c r="K61" s="28"/>
      <c r="L61" s="28"/>
      <c r="M61" s="28"/>
      <c r="N61" s="28"/>
    </row>
    <row r="62" spans="1:15" x14ac:dyDescent="0.3">
      <c r="A62" s="30" t="str">
        <f>A32</f>
        <v>Mois</v>
      </c>
      <c r="B62" s="31">
        <f t="shared" ref="B62:N62" si="2">B32</f>
        <v>45616</v>
      </c>
      <c r="C62" s="31">
        <f t="shared" si="2"/>
        <v>45646</v>
      </c>
      <c r="D62" s="31">
        <f t="shared" si="2"/>
        <v>45677</v>
      </c>
      <c r="E62" s="31">
        <f t="shared" si="2"/>
        <v>45708</v>
      </c>
      <c r="F62" s="31">
        <f t="shared" si="2"/>
        <v>45736</v>
      </c>
      <c r="G62" s="31">
        <f t="shared" si="2"/>
        <v>45767</v>
      </c>
      <c r="H62" s="31">
        <f t="shared" si="2"/>
        <v>45797</v>
      </c>
      <c r="I62" s="31">
        <f t="shared" si="2"/>
        <v>45828</v>
      </c>
      <c r="J62" s="31">
        <f t="shared" si="2"/>
        <v>45858</v>
      </c>
      <c r="K62" s="31">
        <f t="shared" si="2"/>
        <v>45889</v>
      </c>
      <c r="L62" s="31">
        <f t="shared" si="2"/>
        <v>45920</v>
      </c>
      <c r="M62" s="31">
        <f t="shared" si="2"/>
        <v>45950</v>
      </c>
      <c r="N62" s="31">
        <f t="shared" si="2"/>
        <v>45981</v>
      </c>
      <c r="O62" s="31" t="e">
        <f t="shared" ref="O62" si="3">O32</f>
        <v>#REF!</v>
      </c>
    </row>
    <row r="63" spans="1:15" x14ac:dyDescent="0.3">
      <c r="A63" s="32" t="s">
        <v>25</v>
      </c>
      <c r="B63" s="33">
        <f>VLOOKUP(B$2,tabel_consumer!$A$7:$F$294,3,FALSE)</f>
        <v>26.231322559800351</v>
      </c>
      <c r="C63" s="33">
        <f>VLOOKUP(C$2,tabel_consumer!$A$7:$F$294,3,FALSE)</f>
        <v>32.9801274966036</v>
      </c>
      <c r="D63" s="33">
        <f>VLOOKUP(D$2,tabel_consumer!$A$7:$F$294,3,FALSE)</f>
        <v>32.234164839436062</v>
      </c>
      <c r="E63" s="33">
        <f>VLOOKUP(E$2,tabel_consumer!$A$7:$F$294,3,FALSE)</f>
        <v>2.5593587275322944</v>
      </c>
      <c r="F63" s="33">
        <f>VLOOKUP(F$2,tabel_consumer!$A$7:$F$294,3,FALSE)</f>
        <v>12.293013572292509</v>
      </c>
      <c r="G63" s="33">
        <f>VLOOKUP(G$2,tabel_consumer!$A$7:$F$294,3,FALSE)</f>
        <v>21.869714139878585</v>
      </c>
      <c r="H63" s="33">
        <f>VLOOKUP(H$2,tabel_consumer!$A$7:$F$294,3,FALSE)</f>
        <v>5.9432860256930127</v>
      </c>
      <c r="I63" s="33">
        <f>VLOOKUP(I$2,tabel_consumer!$A$7:$F$294,3,FALSE)</f>
        <v>-4.4832819241361639</v>
      </c>
      <c r="J63" s="33">
        <f>VLOOKUP(J$2,tabel_consumer!$A$7:$F$294,3,FALSE)</f>
        <v>-4.006490818671864</v>
      </c>
      <c r="K63" s="33">
        <f>VLOOKUP(K$2,tabel_consumer!$A$7:$F$294,3,FALSE)</f>
        <v>-5.9477342588866584</v>
      </c>
      <c r="L63" s="33">
        <f>VLOOKUP(L$2,tabel_consumer!$A$7:$F$294,3,FALSE)</f>
        <v>-4.962132610252338</v>
      </c>
      <c r="M63" s="33">
        <f>VLOOKUP(M$2,tabel_consumer!$A$7:$F$294,3,FALSE)</f>
        <v>-21.831036252061274</v>
      </c>
      <c r="N63" s="33">
        <f>VLOOKUP(N$2,tabel_consumer!$A$7:$F$294,3,FALSE)</f>
        <v>-25.598956547118398</v>
      </c>
      <c r="O63" s="33" t="e">
        <f>VLOOKUP(#REF!,tabel_consumer!$A$7:$F$294,3,FALSE)</f>
        <v>#REF!</v>
      </c>
    </row>
    <row r="77" spans="1:1" x14ac:dyDescent="0.3">
      <c r="A77" s="52"/>
    </row>
    <row r="91" spans="1:15" x14ac:dyDescent="0.3">
      <c r="A91" s="29" t="s">
        <v>26</v>
      </c>
      <c r="B91" s="28"/>
      <c r="C91" s="28"/>
      <c r="D91" s="28"/>
      <c r="E91" s="28"/>
      <c r="F91" s="28"/>
      <c r="G91" s="28"/>
      <c r="H91" s="28"/>
      <c r="I91" s="28"/>
      <c r="J91" s="28"/>
      <c r="K91" s="28"/>
      <c r="L91" s="28"/>
      <c r="M91" s="28"/>
      <c r="N91" s="28"/>
    </row>
    <row r="92" spans="1:15" x14ac:dyDescent="0.3">
      <c r="A92" s="30" t="str">
        <f>A62</f>
        <v>Mois</v>
      </c>
      <c r="B92" s="31">
        <f t="shared" ref="B92:N92" si="4">B62</f>
        <v>45616</v>
      </c>
      <c r="C92" s="31">
        <f t="shared" si="4"/>
        <v>45646</v>
      </c>
      <c r="D92" s="31">
        <f t="shared" si="4"/>
        <v>45677</v>
      </c>
      <c r="E92" s="31">
        <f t="shared" si="4"/>
        <v>45708</v>
      </c>
      <c r="F92" s="31">
        <f t="shared" si="4"/>
        <v>45736</v>
      </c>
      <c r="G92" s="31">
        <f t="shared" si="4"/>
        <v>45767</v>
      </c>
      <c r="H92" s="31">
        <f t="shared" si="4"/>
        <v>45797</v>
      </c>
      <c r="I92" s="31">
        <f t="shared" si="4"/>
        <v>45828</v>
      </c>
      <c r="J92" s="31">
        <f t="shared" si="4"/>
        <v>45858</v>
      </c>
      <c r="K92" s="31">
        <f t="shared" si="4"/>
        <v>45889</v>
      </c>
      <c r="L92" s="31">
        <f t="shared" si="4"/>
        <v>45920</v>
      </c>
      <c r="M92" s="31">
        <f t="shared" si="4"/>
        <v>45950</v>
      </c>
      <c r="N92" s="31">
        <f t="shared" si="4"/>
        <v>45981</v>
      </c>
      <c r="O92" s="31" t="e">
        <f t="shared" ref="O92" si="5">O62</f>
        <v>#REF!</v>
      </c>
    </row>
    <row r="93" spans="1:15" x14ac:dyDescent="0.3">
      <c r="A93" s="32" t="s">
        <v>4</v>
      </c>
      <c r="B93" s="33">
        <f>VLOOKUP(B$2,tabel_consumer!$A$7:$F$294,4,FALSE)</f>
        <v>-5.24</v>
      </c>
      <c r="C93" s="33">
        <f>VLOOKUP(C$2,tabel_consumer!$A$7:$F$294,4,FALSE)</f>
        <v>-6.11</v>
      </c>
      <c r="D93" s="33">
        <f>VLOOKUP(D$2,tabel_consumer!$A$7:$F$294,4,FALSE)</f>
        <v>-5.03</v>
      </c>
      <c r="E93" s="33">
        <f>VLOOKUP(E$2,tabel_consumer!$A$7:$F$294,4,FALSE)</f>
        <v>-5.41</v>
      </c>
      <c r="F93" s="33">
        <f>VLOOKUP(F$2,tabel_consumer!$A$7:$F$294,4,FALSE)</f>
        <v>-4.76</v>
      </c>
      <c r="G93" s="33">
        <f>VLOOKUP(G$2,tabel_consumer!$A$7:$F$294,4,FALSE)</f>
        <v>-9</v>
      </c>
      <c r="H93" s="33">
        <f>VLOOKUP(H$2,tabel_consumer!$A$7:$F$294,4,FALSE)</f>
        <v>-7.15</v>
      </c>
      <c r="I93" s="33">
        <f>VLOOKUP(I$2,tabel_consumer!$A$7:$F$294,4,FALSE)</f>
        <v>-5.53</v>
      </c>
      <c r="J93" s="33">
        <f>VLOOKUP(J$2,tabel_consumer!$A$7:$F$294,4,FALSE)</f>
        <v>-4.3099999999999996</v>
      </c>
      <c r="K93" s="33">
        <f>VLOOKUP(K$2,tabel_consumer!$A$7:$F$294,4,FALSE)</f>
        <v>-4.75</v>
      </c>
      <c r="L93" s="33">
        <f>VLOOKUP(L$2,tabel_consumer!$A$7:$F$294,4,FALSE)</f>
        <v>-5.65</v>
      </c>
      <c r="M93" s="33">
        <f>VLOOKUP(M$2,tabel_consumer!$A$7:$F$294,4,FALSE)</f>
        <v>-6.92</v>
      </c>
      <c r="N93" s="33">
        <f>VLOOKUP(N$2,tabel_consumer!$A$7:$F$294,4,FALSE)</f>
        <v>-4.41</v>
      </c>
      <c r="O93" s="33" t="e">
        <f>VLOOKUP(#REF!,tabel_consumer!$A$7:$F$294,4,FALSE)</f>
        <v>#REF!</v>
      </c>
    </row>
    <row r="121" spans="1:15" x14ac:dyDescent="0.3">
      <c r="A121" s="29" t="s">
        <v>26</v>
      </c>
      <c r="B121" s="28"/>
      <c r="C121" s="28"/>
      <c r="D121" s="28"/>
      <c r="E121" s="28"/>
      <c r="F121" s="28"/>
      <c r="G121" s="28"/>
      <c r="H121" s="28"/>
      <c r="I121" s="28"/>
      <c r="J121" s="28"/>
      <c r="K121" s="28"/>
      <c r="L121" s="28"/>
      <c r="M121" s="28"/>
      <c r="N121" s="28"/>
    </row>
    <row r="122" spans="1:15" x14ac:dyDescent="0.3">
      <c r="A122" s="30" t="str">
        <f>A92</f>
        <v>Mois</v>
      </c>
      <c r="B122" s="31">
        <f t="shared" ref="B122:N122" si="6">B92</f>
        <v>45616</v>
      </c>
      <c r="C122" s="31">
        <f t="shared" si="6"/>
        <v>45646</v>
      </c>
      <c r="D122" s="31">
        <f t="shared" si="6"/>
        <v>45677</v>
      </c>
      <c r="E122" s="31">
        <f t="shared" si="6"/>
        <v>45708</v>
      </c>
      <c r="F122" s="31">
        <f t="shared" si="6"/>
        <v>45736</v>
      </c>
      <c r="G122" s="31">
        <f t="shared" si="6"/>
        <v>45767</v>
      </c>
      <c r="H122" s="31">
        <f t="shared" si="6"/>
        <v>45797</v>
      </c>
      <c r="I122" s="31">
        <f t="shared" si="6"/>
        <v>45828</v>
      </c>
      <c r="J122" s="31">
        <f t="shared" si="6"/>
        <v>45858</v>
      </c>
      <c r="K122" s="31">
        <f t="shared" si="6"/>
        <v>45889</v>
      </c>
      <c r="L122" s="31">
        <f t="shared" si="6"/>
        <v>45920</v>
      </c>
      <c r="M122" s="31">
        <f t="shared" si="6"/>
        <v>45950</v>
      </c>
      <c r="N122" s="31">
        <f t="shared" si="6"/>
        <v>45981</v>
      </c>
      <c r="O122" s="31" t="e">
        <f t="shared" ref="O122" si="7">O92</f>
        <v>#REF!</v>
      </c>
    </row>
    <row r="123" spans="1:15" x14ac:dyDescent="0.3">
      <c r="A123" s="32" t="s">
        <v>5</v>
      </c>
      <c r="B123" s="33">
        <f>VLOOKUP(B$2,tabel_consumer!$A$7:$F$294,5,FALSE)</f>
        <v>0.19</v>
      </c>
      <c r="C123" s="33">
        <f>VLOOKUP(C$2,tabel_consumer!$A$7:$F$294,5,FALSE)</f>
        <v>-5.91</v>
      </c>
      <c r="D123" s="33">
        <f>VLOOKUP(D$2,tabel_consumer!$A$7:$F$294,5,FALSE)</f>
        <v>8.14</v>
      </c>
      <c r="E123" s="33">
        <f>VLOOKUP(E$2,tabel_consumer!$A$7:$F$294,5,FALSE)</f>
        <v>1.03</v>
      </c>
      <c r="F123" s="33">
        <f>VLOOKUP(F$2,tabel_consumer!$A$7:$F$294,5,FALSE)</f>
        <v>-4.3</v>
      </c>
      <c r="G123" s="33">
        <f>VLOOKUP(G$2,tabel_consumer!$A$7:$F$294,5,FALSE)</f>
        <v>-0.82</v>
      </c>
      <c r="H123" s="33">
        <f>VLOOKUP(H$2,tabel_consumer!$A$7:$F$294,5,FALSE)</f>
        <v>-2.57</v>
      </c>
      <c r="I123" s="33">
        <f>VLOOKUP(I$2,tabel_consumer!$A$7:$F$294,5,FALSE)</f>
        <v>8.58</v>
      </c>
      <c r="J123" s="33">
        <f>VLOOKUP(J$2,tabel_consumer!$A$7:$F$294,5,FALSE)</f>
        <v>6.61</v>
      </c>
      <c r="K123" s="33">
        <f>VLOOKUP(K$2,tabel_consumer!$A$7:$F$294,5,FALSE)</f>
        <v>8.1999999999999993</v>
      </c>
      <c r="L123" s="33">
        <f>VLOOKUP(L$2,tabel_consumer!$A$7:$F$294,5,FALSE)</f>
        <v>6.52</v>
      </c>
      <c r="M123" s="33">
        <f>VLOOKUP(M$2,tabel_consumer!$A$7:$F$294,5,FALSE)</f>
        <v>-1.21</v>
      </c>
      <c r="N123" s="33">
        <f>VLOOKUP(N$2,tabel_consumer!$A$7:$F$294,5,FALSE)</f>
        <v>5.09</v>
      </c>
      <c r="O123" s="33" t="e">
        <f>VLOOKUP(#REF!,tabel_consumer!$A$7:$F$294,5,FALSE)</f>
        <v>#REF!</v>
      </c>
    </row>
  </sheetData>
  <pageMargins left="0.7" right="0.7" top="0.75" bottom="0.75" header="0.3" footer="0.3"/>
  <pageSetup paperSize="9" scale="75" orientation="landscape" r:id="rId1"/>
  <rowBreaks count="4" manualBreakCount="4">
    <brk id="30" max="16383" man="1"/>
    <brk id="60" max="16383" man="1"/>
    <brk id="90" max="16383" man="1"/>
    <brk id="1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tabel_consumer</vt:lpstr>
      <vt:lpstr>other_indicators</vt:lpstr>
      <vt:lpstr>Web_IWEPS</vt:lpstr>
      <vt:lpstr>other_indicators!Zone_d_impression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IWEPS</dc:creator>
  <cp:lastModifiedBy>Olivier Meunier</cp:lastModifiedBy>
  <cp:lastPrinted>2017-02-20T12:17:43Z</cp:lastPrinted>
  <dcterms:created xsi:type="dcterms:W3CDTF">2008-11-04T15:06:42Z</dcterms:created>
  <dcterms:modified xsi:type="dcterms:W3CDTF">2025-11-21T08:53:58Z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EmailSubject">
    <vt:lpwstr>résultats régional de l'enquête auprès des consommateurs - décembre 2008</vt:lpwstr>
  </property>
  <property fmtid="{D5CDD505-2E9C-101B-9397-08002B2CF9AE}" pid="4" name="_AuthorEmail">
    <vt:lpwstr>Hilde.Degryse@nbb.be</vt:lpwstr>
  </property>
  <property fmtid="{D5CDD505-2E9C-101B-9397-08002B2CF9AE}" pid="5" name="_AuthorEmailDisplayName">
    <vt:lpwstr>Degryse Hilde</vt:lpwstr>
  </property>
  <property fmtid="{D5CDD505-2E9C-101B-9397-08002B2CF9AE}" pid="6" name="_ReviewingToolsShownOnce">
    <vt:lpwstr/>
  </property>
</Properties>
</file>