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8\RSU_Utilisation_2018\TAB-321_TR_2018\"/>
    </mc:Choice>
  </mc:AlternateContent>
  <bookViews>
    <workbookView xWindow="0" yWindow="0" windowWidth="24000" windowHeight="9735"/>
  </bookViews>
  <sheets>
    <sheet name="Tab 321_2018_Web" sheetId="23" r:id="rId1"/>
  </sheets>
  <externalReferences>
    <externalReference r:id="rId2"/>
  </externalReferences>
  <definedNames>
    <definedName name="TR_2017_MONTHLY_QTY" localSheetId="0">#REF!</definedName>
    <definedName name="TR_2017_MONTHLY_QTY">#REF!</definedName>
    <definedName name="Tr_2017_YEARLY_QLY">#REF!</definedName>
    <definedName name="Tr_2017_YEARLY_QTY" localSheetId="0">#REF!</definedName>
    <definedName name="Tr_2017_YEARLY_QT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3" l="1"/>
  <c r="J27" i="23"/>
  <c r="G23" i="23"/>
  <c r="F23" i="23"/>
  <c r="D23" i="23"/>
  <c r="F21" i="23"/>
  <c r="D21" i="23"/>
  <c r="C21" i="23"/>
  <c r="J19" i="23"/>
  <c r="J20" i="23" s="1"/>
  <c r="G19" i="23"/>
  <c r="F19" i="23"/>
  <c r="D19" i="23"/>
  <c r="G17" i="23"/>
  <c r="F17" i="23"/>
  <c r="D17" i="23"/>
  <c r="C17" i="23"/>
  <c r="G15" i="23"/>
  <c r="F15" i="23"/>
  <c r="D15" i="23"/>
  <c r="C15" i="23"/>
  <c r="F13" i="23"/>
  <c r="D13" i="23"/>
  <c r="J11" i="23"/>
  <c r="J12" i="23" s="1"/>
  <c r="G11" i="23"/>
  <c r="F11" i="23"/>
  <c r="E11" i="23"/>
  <c r="D11" i="23"/>
  <c r="D12" i="23" s="1"/>
  <c r="C11" i="23"/>
  <c r="G9" i="23"/>
  <c r="F9" i="23"/>
  <c r="E9" i="23"/>
  <c r="D9" i="23"/>
  <c r="C9" i="23"/>
  <c r="G7" i="23"/>
  <c r="F7" i="23"/>
  <c r="E7" i="23"/>
  <c r="D7" i="23"/>
  <c r="C7" i="23"/>
  <c r="G5" i="23"/>
  <c r="F5" i="23"/>
  <c r="E5" i="23"/>
  <c r="D5" i="23"/>
  <c r="C5" i="23"/>
  <c r="G16" i="23" l="1"/>
  <c r="G18" i="23"/>
  <c r="J17" i="23"/>
  <c r="G20" i="23"/>
  <c r="F12" i="23"/>
  <c r="D18" i="23"/>
  <c r="F20" i="23"/>
  <c r="E12" i="23"/>
  <c r="J15" i="23"/>
  <c r="D16" i="23" s="1"/>
  <c r="J9" i="23"/>
  <c r="G10" i="23" s="1"/>
  <c r="C12" i="23"/>
  <c r="G12" i="23"/>
  <c r="J13" i="23"/>
  <c r="F14" i="23" s="1"/>
  <c r="D10" i="23"/>
  <c r="D14" i="23"/>
  <c r="C8" i="23"/>
  <c r="G8" i="23"/>
  <c r="J16" i="23"/>
  <c r="F16" i="23"/>
  <c r="C16" i="23"/>
  <c r="J18" i="23"/>
  <c r="C18" i="23"/>
  <c r="F18" i="23"/>
  <c r="J5" i="23"/>
  <c r="C6" i="23" s="1"/>
  <c r="J7" i="23"/>
  <c r="F8" i="23" s="1"/>
  <c r="J21" i="23"/>
  <c r="J22" i="23" s="1"/>
  <c r="J23" i="23"/>
  <c r="J24" i="23" s="1"/>
  <c r="G24" i="23" l="1"/>
  <c r="C10" i="23"/>
  <c r="D22" i="23"/>
  <c r="J10" i="23"/>
  <c r="F10" i="23"/>
  <c r="J14" i="23"/>
  <c r="E10" i="23"/>
  <c r="F24" i="23"/>
  <c r="C22" i="23"/>
  <c r="J6" i="23"/>
  <c r="E6" i="23"/>
  <c r="D24" i="23"/>
  <c r="F6" i="23"/>
  <c r="I8" i="23"/>
  <c r="J8" i="23"/>
  <c r="E8" i="23"/>
  <c r="D6" i="23"/>
  <c r="F22" i="23"/>
  <c r="G6" i="23"/>
  <c r="D8" i="23"/>
</calcChain>
</file>

<file path=xl/sharedStrings.xml><?xml version="1.0" encoding="utf-8"?>
<sst xmlns="http://schemas.openxmlformats.org/spreadsheetml/2006/main" count="109" uniqueCount="32">
  <si>
    <t>Relais social urbain (RSU)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</si>
  <si>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</si>
  <si>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</si>
  <si>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</si>
  <si>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</si>
  <si>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nd</t>
  </si>
  <si>
    <t>%</t>
  </si>
  <si>
    <t>-</t>
  </si>
  <si>
    <t xml:space="preserve">Tableau 3.2.1 : Nombre d'interventions réalisées au cours de l'année par les services de travail de rue (TR) partenaires des Relais sociaux urbains (RSU) </t>
  </si>
  <si>
    <t>Type d'intervention</t>
  </si>
  <si>
    <t>Charleroi
(RSC)</t>
  </si>
  <si>
    <t>Liège
(RSPL)
(1)</t>
  </si>
  <si>
    <t>La Louvière
(RSULL)</t>
  </si>
  <si>
    <t>Namur
(RSUN)</t>
  </si>
  <si>
    <t>Tournai
(RSUT)</t>
  </si>
  <si>
    <t>Total 
des RSU wallons</t>
  </si>
  <si>
    <t>Premier contact</t>
  </si>
  <si>
    <t xml:space="preserve"> Contacts d'accroche / de création de lien (écoute, discussions, informations)</t>
  </si>
  <si>
    <t>Relais, dispatchings et orientations vers des institutions</t>
  </si>
  <si>
    <t xml:space="preserve">Interventions spécifiques "d'accompagnement physique"
(déplacement du travailleur social avec l'usager) </t>
  </si>
  <si>
    <t>Interventions spécifiques de "Réduction des risques"
(échange de seringues…) 
(1)</t>
  </si>
  <si>
    <t>Interventions spécifiques de "distribution de matériel"
(couvertures, …)</t>
  </si>
  <si>
    <t>Interventions spécifiques de "Soins physiques"
(soins de premier secours)</t>
  </si>
  <si>
    <t>Interventions spécifiques  "Contacts hors usagers et hors intervenants sociaux"
(ex. : avec police, citoyens, commerçants…)</t>
  </si>
  <si>
    <t>Nombre de services ayant participé à la collecte relative au TR</t>
  </si>
  <si>
    <t xml:space="preserve">Remarque :  Les différentes catégories de "Type d'intervention" ne sont pas cumulables. Elles ne sont donc pas sommées. </t>
  </si>
  <si>
    <t>Répartition par type d'intervention réalisée  et par RSU - Année 2018-</t>
  </si>
  <si>
    <t>Mons
(RSUMB)
(2)</t>
  </si>
  <si>
    <t>Verviers
(RSUV)</t>
  </si>
  <si>
    <t>Interventions spécifiques de "suivis et de prises en charge"
(1)</t>
  </si>
  <si>
    <t>Autres interventions que celles précisées ci-dessus
(1)</t>
  </si>
  <si>
    <t xml:space="preserve">(1) Le  RSPL précise que :
- la catégorie "Interventions spécifiques de Réduction des risques" = "contacts avec échange de matériel, contacts mixtes (seringues + alu) et contacts aluminium".
- la catégorie "Suivis et prises en charge" = "nombre de dossiers activés "
- la catégorie "Autres interventions (…)" = "contacts avec un public visé par la réduction des risques sans échange de matériel (toxicomanie, prostitution) et contacts "autres" (cette donnée a été ajoutée en 2017)."
(2) Le RSUMB informe qu'il y a eu un "changement dans la méthode d'encodage en cours d'année" mais ne fournit pas plus de précisions.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</si>
</sst>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ont="1"/>
    <xf numFmtId="0" fontId="0" fillId="0" borderId="0" xfId="0" applyFill="1"/>
    <xf numFmtId="164" fontId="5" fillId="0" borderId="0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5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164" fontId="10" fillId="0" borderId="5" xfId="1" quotePrefix="1" applyNumberFormat="1" applyFont="1" applyBorder="1" applyAlignment="1">
      <alignment horizontal="center" vertical="center" wrapText="1"/>
    </xf>
    <xf numFmtId="164" fontId="10" fillId="0" borderId="5" xfId="1" quotePrefix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3" fontId="6" fillId="0" borderId="14" xfId="0" quotePrefix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DF52B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3.2.1_&#233;volution_2018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Sirop_TR_2017"/>
      <sheetName val="TR_Sélect_intervent°_2017_Réorg"/>
      <sheetName val="TR_Type-d'intervention_2017"/>
      <sheetName val="TR_Type-intervention_2017_Synth"/>
      <sheetName val="Tab 321_TR_2018_Web"/>
      <sheetName val="Tab 321_TR_2018"/>
      <sheetName val="Tr_2018_QLY_Rem_oco"/>
      <sheetName val="Tab 321_TR_2018_00"/>
      <sheetName val="TR_Type-d'intervention_2018_000"/>
      <sheetName val="Combi_AN&amp;TotMois_TR_2018"/>
      <sheetName val="Copie-Utilis_Mens_Serv_TR_2018"/>
      <sheetName val="CopieUtilis_Annuel_Serv_TR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B8">
            <v>160</v>
          </cell>
          <cell r="C8">
            <v>260</v>
          </cell>
          <cell r="D8">
            <v>14</v>
          </cell>
          <cell r="E8">
            <v>80</v>
          </cell>
          <cell r="F8">
            <v>168</v>
          </cell>
          <cell r="I8">
            <v>682</v>
          </cell>
        </row>
        <row r="9">
          <cell r="C9">
            <v>10281</v>
          </cell>
          <cell r="E9">
            <v>158</v>
          </cell>
          <cell r="F9">
            <v>0</v>
          </cell>
        </row>
        <row r="10">
          <cell r="B10">
            <v>54</v>
          </cell>
          <cell r="C10">
            <v>338</v>
          </cell>
          <cell r="E10">
            <v>5</v>
          </cell>
        </row>
        <row r="11">
          <cell r="B11">
            <v>184</v>
          </cell>
          <cell r="C11">
            <v>0</v>
          </cell>
          <cell r="E11">
            <v>31</v>
          </cell>
          <cell r="F11">
            <v>268</v>
          </cell>
        </row>
        <row r="12">
          <cell r="B12">
            <v>134</v>
          </cell>
          <cell r="C12">
            <v>183</v>
          </cell>
          <cell r="D12">
            <v>65</v>
          </cell>
          <cell r="E12">
            <v>21</v>
          </cell>
          <cell r="F12">
            <v>294</v>
          </cell>
        </row>
        <row r="13">
          <cell r="B13">
            <v>3246</v>
          </cell>
          <cell r="C13">
            <v>4956</v>
          </cell>
          <cell r="E13">
            <v>5</v>
          </cell>
          <cell r="F13">
            <v>0</v>
          </cell>
        </row>
        <row r="14">
          <cell r="B14">
            <v>2415</v>
          </cell>
          <cell r="C14">
            <v>97</v>
          </cell>
          <cell r="D14">
            <v>2052</v>
          </cell>
          <cell r="E14">
            <v>1425</v>
          </cell>
          <cell r="F14">
            <v>2340</v>
          </cell>
        </row>
        <row r="15">
          <cell r="C15">
            <v>0</v>
          </cell>
          <cell r="E15">
            <v>5</v>
          </cell>
          <cell r="F15">
            <v>0</v>
          </cell>
          <cell r="I15">
            <v>5</v>
          </cell>
        </row>
        <row r="16">
          <cell r="C16">
            <v>74</v>
          </cell>
          <cell r="E16">
            <v>672</v>
          </cell>
        </row>
        <row r="17">
          <cell r="B17">
            <v>2968</v>
          </cell>
          <cell r="C17">
            <v>9445</v>
          </cell>
          <cell r="D17">
            <v>4609</v>
          </cell>
          <cell r="E17">
            <v>1480</v>
          </cell>
          <cell r="F17">
            <v>6098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J31"/>
  <sheetViews>
    <sheetView tabSelected="1" topLeftCell="A16" zoomScale="55" zoomScaleNormal="55" workbookViewId="0">
      <selection activeCell="A31" sqref="A31:J31"/>
    </sheetView>
  </sheetViews>
  <sheetFormatPr baseColWidth="10" defaultRowHeight="15" x14ac:dyDescent="0.25"/>
  <cols>
    <col min="1" max="1" width="74.28515625" customWidth="1"/>
    <col min="2" max="2" width="16.7109375" style="3" customWidth="1"/>
    <col min="3" max="3" width="14.85546875" style="3" customWidth="1"/>
    <col min="4" max="6" width="14.85546875" customWidth="1"/>
    <col min="7" max="8" width="14.85546875" style="4" customWidth="1"/>
    <col min="9" max="9" width="14.85546875" customWidth="1"/>
    <col min="10" max="10" width="21.140625" customWidth="1"/>
    <col min="11" max="11" width="17.7109375" style="1" customWidth="1"/>
    <col min="12" max="15" width="18.85546875" style="1" customWidth="1"/>
    <col min="16" max="16384" width="11.42578125" style="1"/>
  </cols>
  <sheetData>
    <row r="1" spans="1:10" ht="51.75" customHeight="1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59.25" customHeight="1" thickBot="1" x14ac:dyDescent="0.3">
      <c r="A2" s="40" t="s">
        <v>26</v>
      </c>
      <c r="B2" s="40"/>
      <c r="C2" s="41"/>
      <c r="D2" s="41"/>
      <c r="E2" s="41"/>
      <c r="F2" s="41"/>
      <c r="G2" s="41"/>
      <c r="H2" s="41"/>
      <c r="I2" s="41"/>
      <c r="J2" s="41"/>
    </row>
    <row r="3" spans="1:10" ht="51" customHeight="1" thickBot="1" x14ac:dyDescent="0.3">
      <c r="A3" s="42" t="s">
        <v>9</v>
      </c>
      <c r="B3" s="43"/>
      <c r="C3" s="46" t="s">
        <v>0</v>
      </c>
      <c r="D3" s="46"/>
      <c r="E3" s="46"/>
      <c r="F3" s="46"/>
      <c r="G3" s="46"/>
      <c r="H3" s="46"/>
      <c r="I3" s="46"/>
      <c r="J3" s="47"/>
    </row>
    <row r="4" spans="1:10" ht="68.25" customHeight="1" thickBot="1" x14ac:dyDescent="0.3">
      <c r="A4" s="44"/>
      <c r="B4" s="45"/>
      <c r="C4" s="8" t="s">
        <v>10</v>
      </c>
      <c r="D4" s="8" t="s">
        <v>11</v>
      </c>
      <c r="E4" s="8" t="s">
        <v>12</v>
      </c>
      <c r="F4" s="8" t="s">
        <v>27</v>
      </c>
      <c r="G4" s="8" t="s">
        <v>13</v>
      </c>
      <c r="H4" s="8" t="s">
        <v>14</v>
      </c>
      <c r="I4" s="8" t="s">
        <v>28</v>
      </c>
      <c r="J4" s="29" t="s">
        <v>15</v>
      </c>
    </row>
    <row r="5" spans="1:10" ht="22.5" customHeight="1" x14ac:dyDescent="0.25">
      <c r="A5" s="31" t="s">
        <v>16</v>
      </c>
      <c r="B5" s="9" t="s">
        <v>1</v>
      </c>
      <c r="C5" s="10">
        <f>'[1]Combi_AN&amp;TotMois_TR_2018'!B12</f>
        <v>134</v>
      </c>
      <c r="D5" s="10">
        <f>'[1]Combi_AN&amp;TotMois_TR_2018'!C12</f>
        <v>183</v>
      </c>
      <c r="E5" s="10">
        <f>'[1]Combi_AN&amp;TotMois_TR_2018'!D12</f>
        <v>65</v>
      </c>
      <c r="F5" s="10">
        <f>'[1]Combi_AN&amp;TotMois_TR_2018'!E12</f>
        <v>21</v>
      </c>
      <c r="G5" s="10">
        <f>'[1]Combi_AN&amp;TotMois_TR_2018'!F12</f>
        <v>294</v>
      </c>
      <c r="H5" s="10" t="s">
        <v>5</v>
      </c>
      <c r="I5" s="11" t="s">
        <v>5</v>
      </c>
      <c r="J5" s="10">
        <f>SUM(C5:I5)</f>
        <v>697</v>
      </c>
    </row>
    <row r="6" spans="1:10" ht="22.5" customHeight="1" thickBot="1" x14ac:dyDescent="0.3">
      <c r="A6" s="32"/>
      <c r="B6" s="12" t="s">
        <v>6</v>
      </c>
      <c r="C6" s="13">
        <f t="shared" ref="C6:G6" si="0">C5/$J5</f>
        <v>0.19225251076040173</v>
      </c>
      <c r="D6" s="13">
        <f t="shared" si="0"/>
        <v>0.26255380200860834</v>
      </c>
      <c r="E6" s="13">
        <f t="shared" si="0"/>
        <v>9.3256814921090392E-2</v>
      </c>
      <c r="F6" s="13">
        <f t="shared" si="0"/>
        <v>3.0129124820659971E-2</v>
      </c>
      <c r="G6" s="13">
        <f t="shared" si="0"/>
        <v>0.4218077474892396</v>
      </c>
      <c r="H6" s="14" t="s">
        <v>7</v>
      </c>
      <c r="I6" s="15" t="s">
        <v>7</v>
      </c>
      <c r="J6" s="13">
        <f>J5/J5</f>
        <v>1</v>
      </c>
    </row>
    <row r="7" spans="1:10" ht="24.75" customHeight="1" x14ac:dyDescent="0.25">
      <c r="A7" s="31" t="s">
        <v>17</v>
      </c>
      <c r="B7" s="9" t="s">
        <v>1</v>
      </c>
      <c r="C7" s="10">
        <f>'[1]Combi_AN&amp;TotMois_TR_2018'!B17</f>
        <v>2968</v>
      </c>
      <c r="D7" s="10">
        <f>'[1]Combi_AN&amp;TotMois_TR_2018'!C17</f>
        <v>9445</v>
      </c>
      <c r="E7" s="10">
        <f>'[1]Combi_AN&amp;TotMois_TR_2018'!D17</f>
        <v>4609</v>
      </c>
      <c r="F7" s="10">
        <f>'[1]Combi_AN&amp;TotMois_TR_2018'!E17</f>
        <v>1480</v>
      </c>
      <c r="G7" s="10">
        <f>'[1]Combi_AN&amp;TotMois_TR_2018'!F17</f>
        <v>6098</v>
      </c>
      <c r="H7" s="10" t="s">
        <v>5</v>
      </c>
      <c r="I7" s="11">
        <v>1270</v>
      </c>
      <c r="J7" s="10">
        <f t="shared" ref="J7" si="1">SUM(C7:I7)</f>
        <v>25870</v>
      </c>
    </row>
    <row r="8" spans="1:10" ht="24.75" customHeight="1" thickBot="1" x14ac:dyDescent="0.3">
      <c r="A8" s="32"/>
      <c r="B8" s="12" t="s">
        <v>6</v>
      </c>
      <c r="C8" s="13">
        <f t="shared" ref="C8:I8" si="2">C7/$J7</f>
        <v>0.11472748357170467</v>
      </c>
      <c r="D8" s="13">
        <f t="shared" si="2"/>
        <v>0.36509470429068419</v>
      </c>
      <c r="E8" s="13">
        <f t="shared" si="2"/>
        <v>0.17816003092385002</v>
      </c>
      <c r="F8" s="13">
        <f t="shared" si="2"/>
        <v>5.7209122535755705E-2</v>
      </c>
      <c r="G8" s="13">
        <f t="shared" si="2"/>
        <v>0.23571704677232316</v>
      </c>
      <c r="H8" s="13" t="s">
        <v>7</v>
      </c>
      <c r="I8" s="16">
        <f t="shared" si="2"/>
        <v>4.9091611905682259E-2</v>
      </c>
      <c r="J8" s="13">
        <f t="shared" ref="J8" si="3">J7/J7</f>
        <v>1</v>
      </c>
    </row>
    <row r="9" spans="1:10" ht="24.75" customHeight="1" x14ac:dyDescent="0.25">
      <c r="A9" s="31" t="s">
        <v>18</v>
      </c>
      <c r="B9" s="9" t="s">
        <v>1</v>
      </c>
      <c r="C9" s="10">
        <f>'[1]Combi_AN&amp;TotMois_TR_2018'!B14</f>
        <v>2415</v>
      </c>
      <c r="D9" s="10">
        <f>'[1]Combi_AN&amp;TotMois_TR_2018'!C14</f>
        <v>97</v>
      </c>
      <c r="E9" s="10">
        <f>'[1]Combi_AN&amp;TotMois_TR_2018'!D14</f>
        <v>2052</v>
      </c>
      <c r="F9" s="10">
        <f>'[1]Combi_AN&amp;TotMois_TR_2018'!E14</f>
        <v>1425</v>
      </c>
      <c r="G9" s="10">
        <f>'[1]Combi_AN&amp;TotMois_TR_2018'!F14</f>
        <v>2340</v>
      </c>
      <c r="H9" s="10" t="s">
        <v>5</v>
      </c>
      <c r="I9" s="10" t="s">
        <v>5</v>
      </c>
      <c r="J9" s="10">
        <f t="shared" ref="J9" si="4">SUM(C9:I9)</f>
        <v>8329</v>
      </c>
    </row>
    <row r="10" spans="1:10" ht="24.75" customHeight="1" thickBot="1" x14ac:dyDescent="0.3">
      <c r="A10" s="32"/>
      <c r="B10" s="12" t="s">
        <v>6</v>
      </c>
      <c r="C10" s="13">
        <f t="shared" ref="C10:G10" si="5">C9/$J9</f>
        <v>0.2899507744026894</v>
      </c>
      <c r="D10" s="13">
        <f t="shared" si="5"/>
        <v>1.1646055949093528E-2</v>
      </c>
      <c r="E10" s="13">
        <f t="shared" si="5"/>
        <v>0.24636811141793732</v>
      </c>
      <c r="F10" s="13">
        <f t="shared" si="5"/>
        <v>0.17108896626245648</v>
      </c>
      <c r="G10" s="13">
        <f t="shared" si="5"/>
        <v>0.28094609196782327</v>
      </c>
      <c r="H10" s="14" t="s">
        <v>7</v>
      </c>
      <c r="I10" s="14" t="s">
        <v>7</v>
      </c>
      <c r="J10" s="13">
        <f t="shared" ref="J10" si="6">J9/J9</f>
        <v>1</v>
      </c>
    </row>
    <row r="11" spans="1:10" ht="24.75" customHeight="1" x14ac:dyDescent="0.25">
      <c r="A11" s="31" t="s">
        <v>19</v>
      </c>
      <c r="B11" s="9" t="s">
        <v>1</v>
      </c>
      <c r="C11" s="10">
        <f>'[1]Combi_AN&amp;TotMois_TR_2018'!B8</f>
        <v>160</v>
      </c>
      <c r="D11" s="10">
        <f>'[1]Combi_AN&amp;TotMois_TR_2018'!C8</f>
        <v>260</v>
      </c>
      <c r="E11" s="10">
        <f>'[1]Combi_AN&amp;TotMois_TR_2018'!D8</f>
        <v>14</v>
      </c>
      <c r="F11" s="10">
        <f>'[1]Combi_AN&amp;TotMois_TR_2018'!E8</f>
        <v>80</v>
      </c>
      <c r="G11" s="10">
        <f>'[1]Combi_AN&amp;TotMois_TR_2018'!F8</f>
        <v>168</v>
      </c>
      <c r="H11" s="10" t="s">
        <v>5</v>
      </c>
      <c r="I11" s="10" t="s">
        <v>5</v>
      </c>
      <c r="J11" s="10">
        <f>'[1]Combi_AN&amp;TotMois_TR_2018'!I8</f>
        <v>682</v>
      </c>
    </row>
    <row r="12" spans="1:10" ht="24.75" customHeight="1" thickBot="1" x14ac:dyDescent="0.3">
      <c r="A12" s="32"/>
      <c r="B12" s="12" t="s">
        <v>6</v>
      </c>
      <c r="C12" s="13">
        <f t="shared" ref="C12:G12" si="7">C11/$J11</f>
        <v>0.23460410557184752</v>
      </c>
      <c r="D12" s="13">
        <f t="shared" si="7"/>
        <v>0.38123167155425219</v>
      </c>
      <c r="E12" s="13">
        <f t="shared" si="7"/>
        <v>2.0527859237536656E-2</v>
      </c>
      <c r="F12" s="13">
        <f t="shared" si="7"/>
        <v>0.11730205278592376</v>
      </c>
      <c r="G12" s="13">
        <f t="shared" si="7"/>
        <v>0.24633431085043989</v>
      </c>
      <c r="H12" s="14" t="s">
        <v>7</v>
      </c>
      <c r="I12" s="14" t="s">
        <v>7</v>
      </c>
      <c r="J12" s="13">
        <f t="shared" ref="J12" si="8">J11/J11</f>
        <v>1</v>
      </c>
    </row>
    <row r="13" spans="1:10" ht="27" customHeight="1" x14ac:dyDescent="0.25">
      <c r="A13" s="31" t="s">
        <v>29</v>
      </c>
      <c r="B13" s="9" t="s">
        <v>1</v>
      </c>
      <c r="C13" s="10" t="s">
        <v>5</v>
      </c>
      <c r="D13" s="10">
        <f>'[1]Combi_AN&amp;TotMois_TR_2018'!C16</f>
        <v>74</v>
      </c>
      <c r="E13" s="10" t="s">
        <v>5</v>
      </c>
      <c r="F13" s="10">
        <f>'[1]Combi_AN&amp;TotMois_TR_2018'!E16</f>
        <v>672</v>
      </c>
      <c r="G13" s="10" t="s">
        <v>5</v>
      </c>
      <c r="H13" s="10" t="s">
        <v>5</v>
      </c>
      <c r="I13" s="10" t="s">
        <v>5</v>
      </c>
      <c r="J13" s="10">
        <f t="shared" ref="J13" si="9">SUM(C13:I13)</f>
        <v>746</v>
      </c>
    </row>
    <row r="14" spans="1:10" ht="27" customHeight="1" thickBot="1" x14ac:dyDescent="0.3">
      <c r="A14" s="32"/>
      <c r="B14" s="12" t="s">
        <v>6</v>
      </c>
      <c r="C14" s="13" t="s">
        <v>7</v>
      </c>
      <c r="D14" s="13">
        <f t="shared" ref="D14:F14" si="10">D13/$J13</f>
        <v>9.9195710455764072E-2</v>
      </c>
      <c r="E14" s="13" t="s">
        <v>7</v>
      </c>
      <c r="F14" s="13">
        <f t="shared" si="10"/>
        <v>0.90080428954423597</v>
      </c>
      <c r="G14" s="14" t="s">
        <v>7</v>
      </c>
      <c r="H14" s="14" t="s">
        <v>7</v>
      </c>
      <c r="I14" s="14" t="s">
        <v>7</v>
      </c>
      <c r="J14" s="13">
        <f t="shared" ref="J14" si="11">J13/J13</f>
        <v>1</v>
      </c>
    </row>
    <row r="15" spans="1:10" ht="30" customHeight="1" x14ac:dyDescent="0.25">
      <c r="A15" s="31" t="s">
        <v>20</v>
      </c>
      <c r="B15" s="9" t="s">
        <v>1</v>
      </c>
      <c r="C15" s="10">
        <f>'[1]Combi_AN&amp;TotMois_TR_2018'!B13</f>
        <v>3246</v>
      </c>
      <c r="D15" s="10">
        <f>'[1]Combi_AN&amp;TotMois_TR_2018'!C13</f>
        <v>4956</v>
      </c>
      <c r="E15" s="10" t="s">
        <v>5</v>
      </c>
      <c r="F15" s="10">
        <f>'[1]Combi_AN&amp;TotMois_TR_2018'!E13</f>
        <v>5</v>
      </c>
      <c r="G15" s="10">
        <f>'[1]Combi_AN&amp;TotMois_TR_2018'!F13</f>
        <v>0</v>
      </c>
      <c r="H15" s="10" t="s">
        <v>5</v>
      </c>
      <c r="I15" s="10" t="s">
        <v>5</v>
      </c>
      <c r="J15" s="10">
        <f t="shared" ref="J15" si="12">SUM(C15:I15)</f>
        <v>8207</v>
      </c>
    </row>
    <row r="16" spans="1:10" ht="30" customHeight="1" thickBot="1" x14ac:dyDescent="0.3">
      <c r="A16" s="32"/>
      <c r="B16" s="12" t="s">
        <v>6</v>
      </c>
      <c r="C16" s="13">
        <f>C15/$J15</f>
        <v>0.39551602290727428</v>
      </c>
      <c r="D16" s="13">
        <f>D15/$J15</f>
        <v>0.6038747410746923</v>
      </c>
      <c r="E16" s="14" t="s">
        <v>7</v>
      </c>
      <c r="F16" s="13">
        <f t="shared" ref="F16:G16" si="13">F15/$J15</f>
        <v>6.0923601803338618E-4</v>
      </c>
      <c r="G16" s="13">
        <f t="shared" si="13"/>
        <v>0</v>
      </c>
      <c r="H16" s="14" t="s">
        <v>7</v>
      </c>
      <c r="I16" s="14" t="s">
        <v>7</v>
      </c>
      <c r="J16" s="13">
        <f t="shared" ref="J16" si="14">J15/J15</f>
        <v>1</v>
      </c>
    </row>
    <row r="17" spans="1:10" ht="27" customHeight="1" x14ac:dyDescent="0.25">
      <c r="A17" s="31" t="s">
        <v>21</v>
      </c>
      <c r="B17" s="9" t="s">
        <v>1</v>
      </c>
      <c r="C17" s="10">
        <f>'[1]Combi_AN&amp;TotMois_TR_2018'!B11</f>
        <v>184</v>
      </c>
      <c r="D17" s="10">
        <f>'[1]Combi_AN&amp;TotMois_TR_2018'!C11</f>
        <v>0</v>
      </c>
      <c r="E17" s="10" t="s">
        <v>5</v>
      </c>
      <c r="F17" s="10">
        <f>'[1]Combi_AN&amp;TotMois_TR_2018'!E11</f>
        <v>31</v>
      </c>
      <c r="G17" s="10">
        <f>'[1]Combi_AN&amp;TotMois_TR_2018'!F11</f>
        <v>268</v>
      </c>
      <c r="H17" s="10" t="s">
        <v>5</v>
      </c>
      <c r="I17" s="10" t="s">
        <v>5</v>
      </c>
      <c r="J17" s="10">
        <f t="shared" ref="J17" si="15">SUM(C17:I17)</f>
        <v>483</v>
      </c>
    </row>
    <row r="18" spans="1:10" ht="27" customHeight="1" thickBot="1" x14ac:dyDescent="0.3">
      <c r="A18" s="32"/>
      <c r="B18" s="12" t="s">
        <v>6</v>
      </c>
      <c r="C18" s="13">
        <f t="shared" ref="C18:G20" si="16">C17/$J17</f>
        <v>0.38095238095238093</v>
      </c>
      <c r="D18" s="14">
        <f t="shared" si="16"/>
        <v>0</v>
      </c>
      <c r="E18" s="13" t="s">
        <v>7</v>
      </c>
      <c r="F18" s="13">
        <f t="shared" si="16"/>
        <v>6.4182194616977231E-2</v>
      </c>
      <c r="G18" s="13">
        <f t="shared" si="16"/>
        <v>0.5548654244306418</v>
      </c>
      <c r="H18" s="14" t="s">
        <v>7</v>
      </c>
      <c r="I18" s="14" t="s">
        <v>7</v>
      </c>
      <c r="J18" s="13">
        <f t="shared" ref="J18:J20" si="17">J17/J17</f>
        <v>1</v>
      </c>
    </row>
    <row r="19" spans="1:10" ht="29.25" customHeight="1" x14ac:dyDescent="0.25">
      <c r="A19" s="31" t="s">
        <v>22</v>
      </c>
      <c r="B19" s="9" t="s">
        <v>1</v>
      </c>
      <c r="C19" s="17" t="s">
        <v>5</v>
      </c>
      <c r="D19" s="10">
        <f>'[1]Combi_AN&amp;TotMois_TR_2018'!C15</f>
        <v>0</v>
      </c>
      <c r="E19" s="10" t="s">
        <v>5</v>
      </c>
      <c r="F19" s="10">
        <f>'[1]Combi_AN&amp;TotMois_TR_2018'!E15</f>
        <v>5</v>
      </c>
      <c r="G19" s="10">
        <f>'[1]Combi_AN&amp;TotMois_TR_2018'!F15</f>
        <v>0</v>
      </c>
      <c r="H19" s="10" t="s">
        <v>5</v>
      </c>
      <c r="I19" s="10" t="s">
        <v>5</v>
      </c>
      <c r="J19" s="17">
        <f>'[1]Combi_AN&amp;TotMois_TR_2018'!I15</f>
        <v>5</v>
      </c>
    </row>
    <row r="20" spans="1:10" ht="29.25" customHeight="1" thickBot="1" x14ac:dyDescent="0.3">
      <c r="A20" s="32"/>
      <c r="B20" s="12" t="s">
        <v>6</v>
      </c>
      <c r="C20" s="14" t="s">
        <v>7</v>
      </c>
      <c r="D20" s="14" t="s">
        <v>7</v>
      </c>
      <c r="E20" s="14" t="s">
        <v>7</v>
      </c>
      <c r="F20" s="13">
        <f t="shared" si="16"/>
        <v>1</v>
      </c>
      <c r="G20" s="14">
        <f t="shared" si="16"/>
        <v>0</v>
      </c>
      <c r="H20" s="14" t="s">
        <v>7</v>
      </c>
      <c r="I20" s="14" t="s">
        <v>7</v>
      </c>
      <c r="J20" s="13">
        <f t="shared" si="17"/>
        <v>1</v>
      </c>
    </row>
    <row r="21" spans="1:10" ht="29.25" customHeight="1" x14ac:dyDescent="0.25">
      <c r="A21" s="31" t="s">
        <v>23</v>
      </c>
      <c r="B21" s="9" t="s">
        <v>1</v>
      </c>
      <c r="C21" s="10">
        <f>'[1]Combi_AN&amp;TotMois_TR_2018'!B10</f>
        <v>54</v>
      </c>
      <c r="D21" s="10">
        <f>'[1]Combi_AN&amp;TotMois_TR_2018'!C10</f>
        <v>338</v>
      </c>
      <c r="E21" s="10" t="s">
        <v>5</v>
      </c>
      <c r="F21" s="10">
        <f>'[1]Combi_AN&amp;TotMois_TR_2018'!E10</f>
        <v>5</v>
      </c>
      <c r="G21" s="10" t="s">
        <v>5</v>
      </c>
      <c r="H21" s="10" t="s">
        <v>5</v>
      </c>
      <c r="I21" s="10" t="s">
        <v>5</v>
      </c>
      <c r="J21" s="10">
        <f t="shared" ref="J21" si="18">SUM(C21:I21)</f>
        <v>397</v>
      </c>
    </row>
    <row r="22" spans="1:10" ht="29.25" customHeight="1" thickBot="1" x14ac:dyDescent="0.3">
      <c r="A22" s="32"/>
      <c r="B22" s="12" t="s">
        <v>6</v>
      </c>
      <c r="C22" s="13">
        <f t="shared" ref="C22:G24" si="19">C21/$J21</f>
        <v>0.13602015113350127</v>
      </c>
      <c r="D22" s="13">
        <f t="shared" si="19"/>
        <v>0.8513853904282116</v>
      </c>
      <c r="E22" s="13" t="s">
        <v>7</v>
      </c>
      <c r="F22" s="13">
        <f t="shared" si="19"/>
        <v>1.2594458438287154E-2</v>
      </c>
      <c r="G22" s="14" t="s">
        <v>7</v>
      </c>
      <c r="H22" s="14" t="s">
        <v>7</v>
      </c>
      <c r="I22" s="14" t="s">
        <v>7</v>
      </c>
      <c r="J22" s="13">
        <f t="shared" ref="J22" si="20">J21/J21</f>
        <v>1</v>
      </c>
    </row>
    <row r="23" spans="1:10" ht="24" customHeight="1" x14ac:dyDescent="0.25">
      <c r="A23" s="31" t="s">
        <v>30</v>
      </c>
      <c r="B23" s="9" t="s">
        <v>1</v>
      </c>
      <c r="C23" s="17" t="s">
        <v>5</v>
      </c>
      <c r="D23" s="10">
        <f>'[1]Combi_AN&amp;TotMois_TR_2018'!C9</f>
        <v>10281</v>
      </c>
      <c r="E23" s="10" t="s">
        <v>5</v>
      </c>
      <c r="F23" s="10">
        <f>'[1]Combi_AN&amp;TotMois_TR_2018'!E9</f>
        <v>158</v>
      </c>
      <c r="G23" s="10">
        <f>'[1]Combi_AN&amp;TotMois_TR_2018'!F9</f>
        <v>0</v>
      </c>
      <c r="H23" s="10" t="s">
        <v>5</v>
      </c>
      <c r="I23" s="10" t="s">
        <v>5</v>
      </c>
      <c r="J23" s="10">
        <f t="shared" ref="J23" si="21">SUM(C23:I23)</f>
        <v>10439</v>
      </c>
    </row>
    <row r="24" spans="1:10" ht="24" customHeight="1" thickBot="1" x14ac:dyDescent="0.3">
      <c r="A24" s="32"/>
      <c r="B24" s="12" t="s">
        <v>6</v>
      </c>
      <c r="C24" s="13" t="s">
        <v>7</v>
      </c>
      <c r="D24" s="13">
        <f t="shared" si="19"/>
        <v>0.98486445061787531</v>
      </c>
      <c r="E24" s="13" t="s">
        <v>7</v>
      </c>
      <c r="F24" s="13">
        <f t="shared" si="19"/>
        <v>1.5135549382124724E-2</v>
      </c>
      <c r="G24" s="14">
        <f t="shared" si="19"/>
        <v>0</v>
      </c>
      <c r="H24" s="14" t="s">
        <v>7</v>
      </c>
      <c r="I24" s="13" t="s">
        <v>7</v>
      </c>
      <c r="J24" s="13">
        <f t="shared" ref="J24" si="22">J23/J23</f>
        <v>1</v>
      </c>
    </row>
    <row r="25" spans="1:10" ht="28.5" customHeight="1" thickBot="1" x14ac:dyDescent="0.3">
      <c r="A25" s="28"/>
      <c r="B25" s="18"/>
      <c r="C25" s="5"/>
      <c r="D25" s="5"/>
      <c r="E25" s="5"/>
      <c r="F25" s="5"/>
      <c r="G25" s="5"/>
      <c r="H25" s="5"/>
      <c r="I25" s="5"/>
      <c r="J25" s="5"/>
    </row>
    <row r="26" spans="1:10" ht="34.5" customHeight="1" x14ac:dyDescent="0.25">
      <c r="A26" s="33" t="s">
        <v>3</v>
      </c>
      <c r="B26" s="34"/>
      <c r="C26" s="34"/>
      <c r="D26" s="19"/>
      <c r="E26" s="19"/>
      <c r="F26" s="19"/>
      <c r="G26" s="19"/>
      <c r="H26" s="19"/>
      <c r="I26" s="19"/>
      <c r="J26" s="20"/>
    </row>
    <row r="27" spans="1:10" ht="34.5" customHeight="1" x14ac:dyDescent="0.25">
      <c r="A27" s="35" t="s">
        <v>2</v>
      </c>
      <c r="B27" s="36"/>
      <c r="C27" s="21">
        <v>1</v>
      </c>
      <c r="D27" s="22">
        <v>1</v>
      </c>
      <c r="E27" s="22">
        <v>1</v>
      </c>
      <c r="F27" s="22">
        <v>1</v>
      </c>
      <c r="G27" s="22">
        <v>1</v>
      </c>
      <c r="H27" s="22">
        <v>0</v>
      </c>
      <c r="I27" s="22">
        <v>1</v>
      </c>
      <c r="J27" s="23">
        <f>SUM(C27:I27)</f>
        <v>6</v>
      </c>
    </row>
    <row r="28" spans="1:10" ht="41.25" customHeight="1" thickBot="1" x14ac:dyDescent="0.3">
      <c r="A28" s="37" t="s">
        <v>24</v>
      </c>
      <c r="B28" s="38"/>
      <c r="C28" s="24">
        <v>1</v>
      </c>
      <c r="D28" s="25">
        <v>1</v>
      </c>
      <c r="E28" s="25">
        <v>1</v>
      </c>
      <c r="F28" s="25">
        <v>1</v>
      </c>
      <c r="G28" s="25">
        <v>1</v>
      </c>
      <c r="H28" s="25">
        <v>1</v>
      </c>
      <c r="I28" s="26">
        <v>1</v>
      </c>
      <c r="J28" s="27">
        <f>SUM(C28:I28)</f>
        <v>7</v>
      </c>
    </row>
    <row r="29" spans="1:10" ht="30" customHeight="1" x14ac:dyDescent="0.35">
      <c r="A29" s="6" t="s">
        <v>4</v>
      </c>
      <c r="B29" s="6"/>
      <c r="C29" s="7"/>
      <c r="D29" s="7"/>
      <c r="E29" s="7"/>
      <c r="F29" s="2"/>
    </row>
    <row r="30" spans="1:10" ht="42.75" customHeight="1" x14ac:dyDescent="0.25">
      <c r="A30" s="39" t="s">
        <v>25</v>
      </c>
      <c r="B30" s="39"/>
      <c r="C30" s="39"/>
      <c r="D30" s="39"/>
      <c r="E30" s="39"/>
      <c r="F30" s="39"/>
      <c r="G30" s="39"/>
    </row>
    <row r="31" spans="1:10" ht="123" customHeight="1" x14ac:dyDescent="0.25">
      <c r="A31" s="30" t="s">
        <v>31</v>
      </c>
      <c r="B31" s="30"/>
      <c r="C31" s="30"/>
      <c r="D31" s="30"/>
      <c r="E31" s="30"/>
      <c r="F31" s="30"/>
      <c r="G31" s="30"/>
      <c r="H31" s="30"/>
      <c r="I31" s="30"/>
      <c r="J31" s="30"/>
    </row>
  </sheetData>
  <mergeCells count="19"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  <mergeCell ref="A31:J31"/>
    <mergeCell ref="A21:A22"/>
    <mergeCell ref="A23:A24"/>
    <mergeCell ref="A26:C26"/>
    <mergeCell ref="A27:B27"/>
    <mergeCell ref="A28:B28"/>
    <mergeCell ref="A30:G30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Footer>&amp;L&amp;F
&amp;D&amp;C&amp;A&amp;R&amp;P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321_2018_Web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2020-01-09T16:00:51Z</dcterms:modified>
</cp:coreProperties>
</file>