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17\RSU_Utilisation_2017\AJ_TAB_Crois_Util_2017\TAB-421-AJB_à_TAB-821-AJS_2017\"/>
    </mc:Choice>
  </mc:AlternateContent>
  <bookViews>
    <workbookView xWindow="0" yWindow="0" windowWidth="20490" windowHeight="9045"/>
  </bookViews>
  <sheets>
    <sheet name="Tab 421_2017_Web" sheetId="6" r:id="rId1"/>
  </sheets>
  <definedNames>
    <definedName name="Aj_2017_YEARLY_QLY">#REF!</definedName>
    <definedName name="TR_2017_MONTHLY_QTY" localSheetId="0">#REF!</definedName>
    <definedName name="TR_2017_MONTHLY_QTY">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6" l="1"/>
  <c r="J27" i="6"/>
  <c r="J24" i="6"/>
  <c r="I24" i="6"/>
  <c r="E24" i="6"/>
  <c r="D24" i="6"/>
  <c r="J23" i="6"/>
  <c r="H24" i="6" s="1"/>
  <c r="J22" i="6"/>
  <c r="I22" i="6"/>
  <c r="E22" i="6"/>
  <c r="D22" i="6"/>
  <c r="C22" i="6"/>
  <c r="J21" i="6"/>
  <c r="F22" i="6" s="1"/>
  <c r="J19" i="6"/>
  <c r="E20" i="6" s="1"/>
  <c r="J17" i="6"/>
  <c r="J18" i="6" s="1"/>
  <c r="J15" i="6"/>
  <c r="J16" i="6" s="1"/>
  <c r="J13" i="6"/>
  <c r="J14" i="6" s="1"/>
  <c r="J11" i="6"/>
  <c r="J12" i="6" s="1"/>
  <c r="J9" i="6"/>
  <c r="J10" i="6" s="1"/>
  <c r="J7" i="6"/>
  <c r="J8" i="6" s="1"/>
  <c r="J5" i="6"/>
  <c r="J6" i="6" s="1"/>
  <c r="F6" i="6" l="1"/>
  <c r="F8" i="6"/>
  <c r="F10" i="6"/>
  <c r="F12" i="6"/>
  <c r="F14" i="6"/>
  <c r="F16" i="6"/>
  <c r="F18" i="6"/>
  <c r="F20" i="6"/>
  <c r="C6" i="6"/>
  <c r="H6" i="6"/>
  <c r="C8" i="6"/>
  <c r="H8" i="6"/>
  <c r="C10" i="6"/>
  <c r="H10" i="6"/>
  <c r="C12" i="6"/>
  <c r="H12" i="6"/>
  <c r="C14" i="6"/>
  <c r="H14" i="6"/>
  <c r="C16" i="6"/>
  <c r="H16" i="6"/>
  <c r="C18" i="6"/>
  <c r="H18" i="6"/>
  <c r="C20" i="6"/>
  <c r="I20" i="6"/>
  <c r="D6" i="6"/>
  <c r="I6" i="6"/>
  <c r="D8" i="6"/>
  <c r="I8" i="6"/>
  <c r="D10" i="6"/>
  <c r="I10" i="6"/>
  <c r="D12" i="6"/>
  <c r="I12" i="6"/>
  <c r="D14" i="6"/>
  <c r="I14" i="6"/>
  <c r="D16" i="6"/>
  <c r="I16" i="6"/>
  <c r="D18" i="6"/>
  <c r="I18" i="6"/>
  <c r="D20" i="6"/>
  <c r="J20" i="6"/>
  <c r="F24" i="6"/>
  <c r="E6" i="6"/>
  <c r="E8" i="6"/>
  <c r="E10" i="6"/>
  <c r="E12" i="6"/>
  <c r="E14" i="6"/>
  <c r="E16" i="6"/>
  <c r="E18" i="6"/>
  <c r="C24" i="6"/>
</calcChain>
</file>

<file path=xl/sharedStrings.xml><?xml version="1.0" encoding="utf-8"?>
<sst xmlns="http://schemas.openxmlformats.org/spreadsheetml/2006/main" count="71" uniqueCount="31">
  <si>
    <t>Répartition par type d'intervention réalisée  et par RSU - Année 2017-</t>
  </si>
  <si>
    <t>Type d'intervention</t>
  </si>
  <si>
    <t>Relais social urbain (RSU)</t>
  </si>
  <si>
    <t>Charleroi
(RSC)</t>
  </si>
  <si>
    <t>Liège
(RSPL)</t>
  </si>
  <si>
    <t>La Louvière
(RSULL)</t>
  </si>
  <si>
    <t>Mons
(RSUMB)</t>
  </si>
  <si>
    <t>Namur
(RSUN)</t>
  </si>
  <si>
    <t>Tournai
(RSUT)</t>
  </si>
  <si>
    <t>Verviers
(RSUV)</t>
  </si>
  <si>
    <t>Total 
des RSU wallons</t>
  </si>
  <si>
    <t>CA</t>
  </si>
  <si>
    <t>%</t>
  </si>
  <si>
    <t>-</t>
  </si>
  <si>
    <t>Services partenaires sources</t>
  </si>
  <si>
    <t>Nombre de services ayant répondu à cette variable</t>
  </si>
  <si>
    <t>Sources : IWEPS, Relais sociaux urbains &amp; services partenaires des Relais sociaux urbains de Wallonie; Calculs : IWEPS</t>
  </si>
  <si>
    <t xml:space="preserve">Tableau 4.2.1 : Nombre d'interventions réalisées au cours de l'année par les services d'accueil de jour - bas seuil (AJ-B) partenaires des Relais sociaux urbains (RSU) </t>
  </si>
  <si>
    <t>Accueils
(Fréquentation des services)</t>
  </si>
  <si>
    <t>Repas</t>
  </si>
  <si>
    <t>Offres de soins
(permanences avec prof de la santé)</t>
  </si>
  <si>
    <t>Activités proposées par l'institution</t>
  </si>
  <si>
    <t>Activités proposées par des partenaires de l'institution</t>
  </si>
  <si>
    <t>Douches</t>
  </si>
  <si>
    <t>Lessives
(Machines à laver)</t>
  </si>
  <si>
    <t>Entretiens individuels en vue de démarches sociales</t>
  </si>
  <si>
    <t>Autres interventions</t>
  </si>
  <si>
    <t>Réunions avec les partenaires / les réseaux</t>
  </si>
  <si>
    <t>Nombre de services ayant participé à la collecte relative à l'AJB</t>
  </si>
  <si>
    <t>nd</t>
  </si>
  <si>
    <t>Remarques :
-  Les différentes catégories de "Type d'intervention" ne sont pas cumulables. Elles ne sont donc pas sommées. 
-  La catégorie  "activités extérieures" a été supprimée dans le questionnaire 2017  (alors qu'elle était présente dans le questionnaire 2015).
-  Il y a une sous-estimation des valeurs dans la mesure où  les informations ne sont pas systématiquement encodées par certains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</si>
</sst>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14" xfId="1" applyNumberFormat="1" applyFont="1" applyBorder="1" applyAlignment="1">
      <alignment horizontal="center" vertical="center" wrapText="1"/>
    </xf>
    <xf numFmtId="164" fontId="6" fillId="0" borderId="14" xfId="1" quotePrefix="1" applyNumberFormat="1" applyFont="1" applyBorder="1" applyAlignment="1">
      <alignment horizontal="center" vertical="center" wrapText="1"/>
    </xf>
    <xf numFmtId="3" fontId="4" fillId="0" borderId="11" xfId="0" quotePrefix="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0" borderId="0" xfId="0" applyFont="1"/>
    <xf numFmtId="0" fontId="0" fillId="0" borderId="0" xfId="0" applyFill="1"/>
    <xf numFmtId="0" fontId="0" fillId="0" borderId="0" xfId="0" applyFont="1"/>
    <xf numFmtId="0" fontId="4" fillId="0" borderId="2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J30"/>
  <sheetViews>
    <sheetView tabSelected="1" zoomScale="71" zoomScaleNormal="71" workbookViewId="0">
      <selection sqref="A1:J1"/>
    </sheetView>
  </sheetViews>
  <sheetFormatPr baseColWidth="10" defaultRowHeight="15" x14ac:dyDescent="0.25"/>
  <cols>
    <col min="1" max="1" width="74.28515625" customWidth="1"/>
    <col min="2" max="2" width="8.85546875" style="24" customWidth="1"/>
    <col min="3" max="3" width="14.85546875" style="24" customWidth="1"/>
    <col min="4" max="6" width="14.85546875" customWidth="1"/>
    <col min="7" max="8" width="14.85546875" style="23" customWidth="1"/>
    <col min="9" max="9" width="14.85546875" customWidth="1"/>
    <col min="10" max="10" width="21.140625" customWidth="1"/>
    <col min="11" max="11" width="17.7109375" style="1" customWidth="1"/>
    <col min="12" max="17" width="18.85546875" style="1" customWidth="1"/>
    <col min="18" max="16384" width="11.42578125" style="1"/>
  </cols>
  <sheetData>
    <row r="1" spans="1:10" ht="51.75" customHeight="1" x14ac:dyDescent="0.25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59.25" customHeight="1" thickBot="1" x14ac:dyDescent="0.3">
      <c r="A2" s="38" t="s">
        <v>0</v>
      </c>
      <c r="B2" s="38"/>
      <c r="C2" s="39"/>
      <c r="D2" s="39"/>
      <c r="E2" s="39"/>
      <c r="F2" s="39"/>
      <c r="G2" s="39"/>
      <c r="H2" s="39"/>
      <c r="I2" s="39"/>
      <c r="J2" s="39"/>
    </row>
    <row r="3" spans="1:10" ht="51" customHeight="1" thickBot="1" x14ac:dyDescent="0.3">
      <c r="A3" s="40" t="s">
        <v>1</v>
      </c>
      <c r="B3" s="41"/>
      <c r="C3" s="44" t="s">
        <v>2</v>
      </c>
      <c r="D3" s="44"/>
      <c r="E3" s="44"/>
      <c r="F3" s="44"/>
      <c r="G3" s="44"/>
      <c r="H3" s="44"/>
      <c r="I3" s="44"/>
      <c r="J3" s="45"/>
    </row>
    <row r="4" spans="1:10" ht="51" customHeight="1" thickBot="1" x14ac:dyDescent="0.3">
      <c r="A4" s="42"/>
      <c r="B4" s="43"/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7" t="s">
        <v>10</v>
      </c>
    </row>
    <row r="5" spans="1:10" ht="22.5" customHeight="1" x14ac:dyDescent="0.25">
      <c r="A5" s="28" t="s">
        <v>18</v>
      </c>
      <c r="B5" s="3" t="s">
        <v>11</v>
      </c>
      <c r="C5" s="4">
        <v>27995</v>
      </c>
      <c r="D5" s="4">
        <v>73236</v>
      </c>
      <c r="E5" s="4">
        <v>2381</v>
      </c>
      <c r="F5" s="4">
        <v>8696</v>
      </c>
      <c r="G5" s="4" t="s">
        <v>29</v>
      </c>
      <c r="H5" s="4">
        <v>7098</v>
      </c>
      <c r="I5" s="4">
        <v>6606</v>
      </c>
      <c r="J5" s="4">
        <f>SUM(C5:I5)</f>
        <v>126012</v>
      </c>
    </row>
    <row r="6" spans="1:10" ht="22.5" customHeight="1" thickBot="1" x14ac:dyDescent="0.3">
      <c r="A6" s="29"/>
      <c r="B6" s="5" t="s">
        <v>12</v>
      </c>
      <c r="C6" s="6">
        <f t="shared" ref="C6:I6" si="0">C5/$J5</f>
        <v>0.22216138145573439</v>
      </c>
      <c r="D6" s="6">
        <f t="shared" si="0"/>
        <v>0.58118274450052376</v>
      </c>
      <c r="E6" s="6">
        <f t="shared" si="0"/>
        <v>1.8895025870552012E-2</v>
      </c>
      <c r="F6" s="6">
        <f t="shared" si="0"/>
        <v>6.900930070152049E-2</v>
      </c>
      <c r="G6" s="7" t="s">
        <v>13</v>
      </c>
      <c r="H6" s="7">
        <f t="shared" si="0"/>
        <v>5.6327968764879534E-2</v>
      </c>
      <c r="I6" s="7">
        <f t="shared" si="0"/>
        <v>5.2423578706789827E-2</v>
      </c>
      <c r="J6" s="6">
        <f>J5/J5</f>
        <v>1</v>
      </c>
    </row>
    <row r="7" spans="1:10" ht="24.75" customHeight="1" x14ac:dyDescent="0.25">
      <c r="A7" s="28" t="s">
        <v>19</v>
      </c>
      <c r="B7" s="3" t="s">
        <v>11</v>
      </c>
      <c r="C7" s="4">
        <v>4754</v>
      </c>
      <c r="D7" s="4">
        <v>55626</v>
      </c>
      <c r="E7" s="4">
        <v>2051</v>
      </c>
      <c r="F7" s="4">
        <v>3751</v>
      </c>
      <c r="G7" s="4" t="s">
        <v>29</v>
      </c>
      <c r="H7" s="4">
        <v>1249</v>
      </c>
      <c r="I7" s="4">
        <v>824</v>
      </c>
      <c r="J7" s="4">
        <f t="shared" ref="J7" si="1">SUM(C7:I7)</f>
        <v>68255</v>
      </c>
    </row>
    <row r="8" spans="1:10" ht="24.75" customHeight="1" thickBot="1" x14ac:dyDescent="0.3">
      <c r="A8" s="29"/>
      <c r="B8" s="5" t="s">
        <v>12</v>
      </c>
      <c r="C8" s="6">
        <f t="shared" ref="C8:I22" si="2">C7/$J7</f>
        <v>6.9650575049446925E-2</v>
      </c>
      <c r="D8" s="6">
        <f t="shared" si="2"/>
        <v>0.81497326203208553</v>
      </c>
      <c r="E8" s="6">
        <f t="shared" si="2"/>
        <v>3.0049080653431984E-2</v>
      </c>
      <c r="F8" s="6">
        <f t="shared" si="2"/>
        <v>5.4955680902497986E-2</v>
      </c>
      <c r="G8" s="7" t="s">
        <v>13</v>
      </c>
      <c r="H8" s="6">
        <f t="shared" si="2"/>
        <v>1.8299025712402023E-2</v>
      </c>
      <c r="I8" s="6">
        <f t="shared" si="2"/>
        <v>1.2072375650135522E-2</v>
      </c>
      <c r="J8" s="6">
        <f t="shared" ref="J8" si="3">J7/J7</f>
        <v>1</v>
      </c>
    </row>
    <row r="9" spans="1:10" ht="24.75" customHeight="1" x14ac:dyDescent="0.25">
      <c r="A9" s="28" t="s">
        <v>20</v>
      </c>
      <c r="B9" s="3" t="s">
        <v>11</v>
      </c>
      <c r="C9" s="4">
        <v>2459</v>
      </c>
      <c r="D9" s="4">
        <v>3353</v>
      </c>
      <c r="E9" s="4">
        <v>47</v>
      </c>
      <c r="F9" s="4">
        <v>0</v>
      </c>
      <c r="G9" s="4" t="s">
        <v>29</v>
      </c>
      <c r="H9" s="4">
        <v>50</v>
      </c>
      <c r="I9" s="4">
        <v>8</v>
      </c>
      <c r="J9" s="4">
        <f t="shared" ref="J9" si="4">SUM(C9:I9)</f>
        <v>5917</v>
      </c>
    </row>
    <row r="10" spans="1:10" ht="24.75" customHeight="1" thickBot="1" x14ac:dyDescent="0.3">
      <c r="A10" s="29"/>
      <c r="B10" s="5" t="s">
        <v>12</v>
      </c>
      <c r="C10" s="6">
        <f t="shared" ref="C10:F10" si="5">C9/$J9</f>
        <v>0.41558222071995943</v>
      </c>
      <c r="D10" s="6">
        <f t="shared" si="5"/>
        <v>0.56667230015210412</v>
      </c>
      <c r="E10" s="6">
        <f t="shared" si="5"/>
        <v>7.9432144667906032E-3</v>
      </c>
      <c r="F10" s="6">
        <f t="shared" si="5"/>
        <v>0</v>
      </c>
      <c r="G10" s="7" t="s">
        <v>13</v>
      </c>
      <c r="H10" s="7">
        <f t="shared" ref="H10:H16" si="6">H9/$J9</f>
        <v>8.4502281561602156E-3</v>
      </c>
      <c r="I10" s="6">
        <f t="shared" si="2"/>
        <v>1.3520365049856345E-3</v>
      </c>
      <c r="J10" s="6">
        <f t="shared" ref="J10" si="7">J9/J9</f>
        <v>1</v>
      </c>
    </row>
    <row r="11" spans="1:10" ht="24.75" customHeight="1" x14ac:dyDescent="0.25">
      <c r="A11" s="28" t="s">
        <v>21</v>
      </c>
      <c r="B11" s="3" t="s">
        <v>11</v>
      </c>
      <c r="C11" s="4">
        <v>432</v>
      </c>
      <c r="D11" s="4">
        <v>614</v>
      </c>
      <c r="E11" s="4">
        <v>540</v>
      </c>
      <c r="F11" s="4">
        <v>26</v>
      </c>
      <c r="G11" s="4" t="s">
        <v>29</v>
      </c>
      <c r="H11" s="4">
        <v>0</v>
      </c>
      <c r="I11" s="4">
        <v>490</v>
      </c>
      <c r="J11" s="4">
        <f>SUM(C11:I11)</f>
        <v>2102</v>
      </c>
    </row>
    <row r="12" spans="1:10" ht="24.75" customHeight="1" thickBot="1" x14ac:dyDescent="0.3">
      <c r="A12" s="29"/>
      <c r="B12" s="5" t="s">
        <v>12</v>
      </c>
      <c r="C12" s="6">
        <f t="shared" ref="C12:F12" si="8">C11/$J11</f>
        <v>0.2055185537583254</v>
      </c>
      <c r="D12" s="6">
        <f t="shared" si="8"/>
        <v>0.29210275927687918</v>
      </c>
      <c r="E12" s="6">
        <f t="shared" si="8"/>
        <v>0.25689819219790677</v>
      </c>
      <c r="F12" s="6">
        <f t="shared" si="8"/>
        <v>1.2369172216936251E-2</v>
      </c>
      <c r="G12" s="7" t="s">
        <v>13</v>
      </c>
      <c r="H12" s="7">
        <f t="shared" si="6"/>
        <v>0</v>
      </c>
      <c r="I12" s="6">
        <f t="shared" si="2"/>
        <v>0.23311132254995243</v>
      </c>
      <c r="J12" s="6">
        <f t="shared" ref="J12" si="9">J11/J11</f>
        <v>1</v>
      </c>
    </row>
    <row r="13" spans="1:10" ht="27" customHeight="1" x14ac:dyDescent="0.25">
      <c r="A13" s="28" t="s">
        <v>22</v>
      </c>
      <c r="B13" s="3" t="s">
        <v>11</v>
      </c>
      <c r="C13" s="4">
        <v>67</v>
      </c>
      <c r="D13" s="4">
        <v>51</v>
      </c>
      <c r="E13" s="4">
        <v>0</v>
      </c>
      <c r="F13" s="4">
        <v>2</v>
      </c>
      <c r="G13" s="4" t="s">
        <v>29</v>
      </c>
      <c r="H13" s="4">
        <v>0</v>
      </c>
      <c r="I13" s="4">
        <v>0</v>
      </c>
      <c r="J13" s="4">
        <f t="shared" ref="J13" si="10">SUM(C13:I13)</f>
        <v>120</v>
      </c>
    </row>
    <row r="14" spans="1:10" ht="27" customHeight="1" thickBot="1" x14ac:dyDescent="0.3">
      <c r="A14" s="29"/>
      <c r="B14" s="5" t="s">
        <v>12</v>
      </c>
      <c r="C14" s="6">
        <f t="shared" si="2"/>
        <v>0.55833333333333335</v>
      </c>
      <c r="D14" s="6">
        <f t="shared" si="2"/>
        <v>0.42499999999999999</v>
      </c>
      <c r="E14" s="6">
        <f t="shared" si="2"/>
        <v>0</v>
      </c>
      <c r="F14" s="6">
        <f t="shared" si="2"/>
        <v>1.6666666666666666E-2</v>
      </c>
      <c r="G14" s="7" t="s">
        <v>13</v>
      </c>
      <c r="H14" s="7">
        <f t="shared" si="6"/>
        <v>0</v>
      </c>
      <c r="I14" s="6">
        <f t="shared" si="2"/>
        <v>0</v>
      </c>
      <c r="J14" s="6">
        <f t="shared" ref="J14" si="11">J13/J13</f>
        <v>1</v>
      </c>
    </row>
    <row r="15" spans="1:10" ht="27" customHeight="1" x14ac:dyDescent="0.25">
      <c r="A15" s="28" t="s">
        <v>23</v>
      </c>
      <c r="B15" s="3" t="s">
        <v>11</v>
      </c>
      <c r="C15" s="4">
        <v>3421</v>
      </c>
      <c r="D15" s="4">
        <v>10110</v>
      </c>
      <c r="E15" s="4">
        <v>0</v>
      </c>
      <c r="F15" s="4">
        <v>1758</v>
      </c>
      <c r="G15" s="4" t="s">
        <v>29</v>
      </c>
      <c r="H15" s="4">
        <v>0</v>
      </c>
      <c r="I15" s="4">
        <v>195</v>
      </c>
      <c r="J15" s="4">
        <f t="shared" ref="J15:J17" si="12">SUM(C15:I15)</f>
        <v>15484</v>
      </c>
    </row>
    <row r="16" spans="1:10" ht="27" customHeight="1" thickBot="1" x14ac:dyDescent="0.3">
      <c r="A16" s="29"/>
      <c r="B16" s="5" t="s">
        <v>12</v>
      </c>
      <c r="C16" s="6">
        <f t="shared" ref="C16:H18" si="13">C15/$J15</f>
        <v>0.22093774218548179</v>
      </c>
      <c r="D16" s="7">
        <f t="shared" si="13"/>
        <v>0.65293205889950912</v>
      </c>
      <c r="E16" s="6">
        <f t="shared" si="13"/>
        <v>0</v>
      </c>
      <c r="F16" s="6">
        <f t="shared" si="13"/>
        <v>0.11353655386205115</v>
      </c>
      <c r="G16" s="7" t="s">
        <v>13</v>
      </c>
      <c r="H16" s="7">
        <f t="shared" si="6"/>
        <v>0</v>
      </c>
      <c r="I16" s="6">
        <f t="shared" si="2"/>
        <v>1.2593645052957892E-2</v>
      </c>
      <c r="J16" s="6">
        <f t="shared" ref="J16:J18" si="14">J15/J15</f>
        <v>1</v>
      </c>
    </row>
    <row r="17" spans="1:10" ht="29.25" customHeight="1" x14ac:dyDescent="0.25">
      <c r="A17" s="28" t="s">
        <v>24</v>
      </c>
      <c r="B17" s="3" t="s">
        <v>11</v>
      </c>
      <c r="C17" s="8">
        <v>105</v>
      </c>
      <c r="D17" s="4">
        <v>8385</v>
      </c>
      <c r="E17" s="4">
        <v>0</v>
      </c>
      <c r="F17" s="4">
        <v>23</v>
      </c>
      <c r="G17" s="4" t="s">
        <v>29</v>
      </c>
      <c r="H17" s="4">
        <v>344</v>
      </c>
      <c r="I17" s="4">
        <v>289</v>
      </c>
      <c r="J17" s="8">
        <f t="shared" si="12"/>
        <v>9146</v>
      </c>
    </row>
    <row r="18" spans="1:10" ht="29.25" customHeight="1" thickBot="1" x14ac:dyDescent="0.3">
      <c r="A18" s="29"/>
      <c r="B18" s="5" t="s">
        <v>12</v>
      </c>
      <c r="C18" s="7">
        <f t="shared" si="13"/>
        <v>1.1480428602667833E-2</v>
      </c>
      <c r="D18" s="7">
        <f t="shared" si="13"/>
        <v>0.9167942269844741</v>
      </c>
      <c r="E18" s="7">
        <f t="shared" si="13"/>
        <v>0</v>
      </c>
      <c r="F18" s="6">
        <f t="shared" si="13"/>
        <v>2.514760551060573E-3</v>
      </c>
      <c r="G18" s="7" t="s">
        <v>13</v>
      </c>
      <c r="H18" s="7">
        <f t="shared" si="13"/>
        <v>3.7612070850645093E-2</v>
      </c>
      <c r="I18" s="6">
        <f t="shared" si="2"/>
        <v>3.1598513011152414E-2</v>
      </c>
      <c r="J18" s="7">
        <f t="shared" si="14"/>
        <v>1</v>
      </c>
    </row>
    <row r="19" spans="1:10" ht="29.25" customHeight="1" x14ac:dyDescent="0.25">
      <c r="A19" s="28" t="s">
        <v>25</v>
      </c>
      <c r="B19" s="3" t="s">
        <v>11</v>
      </c>
      <c r="C19" s="4">
        <v>9715</v>
      </c>
      <c r="D19" s="4">
        <v>410</v>
      </c>
      <c r="E19" s="4">
        <v>448</v>
      </c>
      <c r="F19" s="4">
        <v>1804</v>
      </c>
      <c r="G19" s="4" t="s">
        <v>29</v>
      </c>
      <c r="H19" s="4" t="s">
        <v>29</v>
      </c>
      <c r="I19" s="4">
        <v>1224</v>
      </c>
      <c r="J19" s="4">
        <f t="shared" ref="J19" si="15">SUM(C19:I19)</f>
        <v>13601</v>
      </c>
    </row>
    <row r="20" spans="1:10" ht="29.25" customHeight="1" thickBot="1" x14ac:dyDescent="0.3">
      <c r="A20" s="29"/>
      <c r="B20" s="5" t="s">
        <v>12</v>
      </c>
      <c r="C20" s="6">
        <f t="shared" ref="C20:I24" si="16">C19/$J19</f>
        <v>0.7142857142857143</v>
      </c>
      <c r="D20" s="6">
        <f t="shared" si="16"/>
        <v>3.0144842291008014E-2</v>
      </c>
      <c r="E20" s="6">
        <f t="shared" si="16"/>
        <v>3.2938754503345345E-2</v>
      </c>
      <c r="F20" s="6">
        <f t="shared" si="16"/>
        <v>0.13263730608043525</v>
      </c>
      <c r="G20" s="7" t="s">
        <v>13</v>
      </c>
      <c r="H20" s="7" t="s">
        <v>13</v>
      </c>
      <c r="I20" s="6">
        <f t="shared" si="2"/>
        <v>8.9993382839497094E-2</v>
      </c>
      <c r="J20" s="6">
        <f t="shared" ref="J20:J22" si="17">J19/J19</f>
        <v>1</v>
      </c>
    </row>
    <row r="21" spans="1:10" ht="29.25" customHeight="1" x14ac:dyDescent="0.25">
      <c r="A21" s="25" t="s">
        <v>26</v>
      </c>
      <c r="B21" s="3" t="s">
        <v>11</v>
      </c>
      <c r="C21" s="4">
        <v>3711</v>
      </c>
      <c r="D21" s="4">
        <v>485</v>
      </c>
      <c r="E21" s="4">
        <v>3357</v>
      </c>
      <c r="F21" s="4">
        <v>2</v>
      </c>
      <c r="G21" s="4" t="s">
        <v>29</v>
      </c>
      <c r="H21" s="4" t="s">
        <v>29</v>
      </c>
      <c r="I21" s="4">
        <v>0</v>
      </c>
      <c r="J21" s="4">
        <f t="shared" ref="J21" si="18">SUM(C21:I21)</f>
        <v>7555</v>
      </c>
    </row>
    <row r="22" spans="1:10" ht="29.25" customHeight="1" thickBot="1" x14ac:dyDescent="0.3">
      <c r="A22" s="25"/>
      <c r="B22" s="5" t="s">
        <v>12</v>
      </c>
      <c r="C22" s="6">
        <f t="shared" ref="C22:F22" si="19">C21/$J21</f>
        <v>0.49119788219722038</v>
      </c>
      <c r="D22" s="6">
        <f t="shared" si="19"/>
        <v>6.4195896757114498E-2</v>
      </c>
      <c r="E22" s="6">
        <f t="shared" si="19"/>
        <v>0.44434149569821313</v>
      </c>
      <c r="F22" s="6">
        <f t="shared" si="19"/>
        <v>2.6472534745201854E-4</v>
      </c>
      <c r="G22" s="7" t="s">
        <v>13</v>
      </c>
      <c r="H22" s="7" t="s">
        <v>13</v>
      </c>
      <c r="I22" s="6">
        <f t="shared" si="2"/>
        <v>0</v>
      </c>
      <c r="J22" s="6">
        <f t="shared" si="17"/>
        <v>1</v>
      </c>
    </row>
    <row r="23" spans="1:10" ht="24" customHeight="1" x14ac:dyDescent="0.25">
      <c r="A23" s="28" t="s">
        <v>27</v>
      </c>
      <c r="B23" s="3" t="s">
        <v>11</v>
      </c>
      <c r="C23" s="8">
        <v>45</v>
      </c>
      <c r="D23" s="4">
        <v>95</v>
      </c>
      <c r="E23" s="4">
        <v>30</v>
      </c>
      <c r="F23" s="4">
        <v>0</v>
      </c>
      <c r="G23" s="4" t="s">
        <v>29</v>
      </c>
      <c r="H23" s="4">
        <v>38</v>
      </c>
      <c r="I23" s="4">
        <v>10</v>
      </c>
      <c r="J23" s="4">
        <f t="shared" ref="J23" si="20">SUM(C23:I23)</f>
        <v>218</v>
      </c>
    </row>
    <row r="24" spans="1:10" ht="24" customHeight="1" thickBot="1" x14ac:dyDescent="0.3">
      <c r="A24" s="29"/>
      <c r="B24" s="5" t="s">
        <v>12</v>
      </c>
      <c r="C24" s="6">
        <f t="shared" ref="C24" si="21">C23/$J23</f>
        <v>0.20642201834862386</v>
      </c>
      <c r="D24" s="6">
        <f t="shared" si="16"/>
        <v>0.43577981651376146</v>
      </c>
      <c r="E24" s="6">
        <f t="shared" si="16"/>
        <v>0.13761467889908258</v>
      </c>
      <c r="F24" s="6">
        <f t="shared" si="16"/>
        <v>0</v>
      </c>
      <c r="G24" s="7" t="s">
        <v>13</v>
      </c>
      <c r="H24" s="7">
        <f t="shared" ref="H24" si="22">H23/$J23</f>
        <v>0.1743119266055046</v>
      </c>
      <c r="I24" s="6">
        <f t="shared" si="16"/>
        <v>4.5871559633027525E-2</v>
      </c>
      <c r="J24" s="6">
        <f t="shared" ref="J24" si="23">J23/J23</f>
        <v>1</v>
      </c>
    </row>
    <row r="25" spans="1:10" ht="28.5" customHeight="1" thickBot="1" x14ac:dyDescent="0.3">
      <c r="A25" s="26"/>
      <c r="B25" s="9"/>
      <c r="C25" s="10"/>
      <c r="D25" s="10"/>
      <c r="E25" s="10"/>
      <c r="F25" s="10"/>
      <c r="G25" s="10"/>
      <c r="H25" s="10"/>
      <c r="I25" s="10"/>
      <c r="J25" s="10"/>
    </row>
    <row r="26" spans="1:10" ht="34.5" customHeight="1" x14ac:dyDescent="0.25">
      <c r="A26" s="30" t="s">
        <v>14</v>
      </c>
      <c r="B26" s="31"/>
      <c r="C26" s="31"/>
      <c r="D26" s="11"/>
      <c r="E26" s="11"/>
      <c r="F26" s="11"/>
      <c r="G26" s="11"/>
      <c r="H26" s="11"/>
      <c r="I26" s="11"/>
      <c r="J26" s="12"/>
    </row>
    <row r="27" spans="1:10" ht="34.5" customHeight="1" x14ac:dyDescent="0.25">
      <c r="A27" s="32" t="s">
        <v>15</v>
      </c>
      <c r="B27" s="33"/>
      <c r="C27" s="13">
        <v>3</v>
      </c>
      <c r="D27" s="14">
        <v>12</v>
      </c>
      <c r="E27" s="14">
        <v>1</v>
      </c>
      <c r="F27" s="14">
        <v>1</v>
      </c>
      <c r="G27" s="14">
        <v>0</v>
      </c>
      <c r="H27" s="14">
        <v>1</v>
      </c>
      <c r="I27" s="14">
        <v>1</v>
      </c>
      <c r="J27" s="15">
        <f>SUM(C27:I27)</f>
        <v>19</v>
      </c>
    </row>
    <row r="28" spans="1:10" ht="41.25" customHeight="1" thickBot="1" x14ac:dyDescent="0.3">
      <c r="A28" s="34" t="s">
        <v>28</v>
      </c>
      <c r="B28" s="35"/>
      <c r="C28" s="16">
        <v>3</v>
      </c>
      <c r="D28" s="17">
        <v>12</v>
      </c>
      <c r="E28" s="17">
        <v>1</v>
      </c>
      <c r="F28" s="17">
        <v>1</v>
      </c>
      <c r="G28" s="17">
        <v>0</v>
      </c>
      <c r="H28" s="17">
        <v>1</v>
      </c>
      <c r="I28" s="18">
        <v>1</v>
      </c>
      <c r="J28" s="19">
        <f>SUM(C28:I28)</f>
        <v>19</v>
      </c>
    </row>
    <row r="29" spans="1:10" ht="30" customHeight="1" x14ac:dyDescent="0.35">
      <c r="A29" s="20" t="s">
        <v>16</v>
      </c>
      <c r="B29" s="20"/>
      <c r="C29" s="21"/>
      <c r="D29" s="21"/>
      <c r="E29" s="21"/>
      <c r="F29" s="22"/>
    </row>
    <row r="30" spans="1:10" ht="72" customHeight="1" x14ac:dyDescent="0.25">
      <c r="A30" s="36" t="s">
        <v>30</v>
      </c>
      <c r="B30" s="37"/>
      <c r="C30" s="37"/>
      <c r="D30" s="37"/>
      <c r="E30" s="37"/>
      <c r="F30" s="37"/>
      <c r="G30" s="37"/>
    </row>
  </sheetData>
  <mergeCells count="17">
    <mergeCell ref="A19:A20"/>
    <mergeCell ref="A1:J1"/>
    <mergeCell ref="A2:J2"/>
    <mergeCell ref="A3:B4"/>
    <mergeCell ref="C3:J3"/>
    <mergeCell ref="A5:A6"/>
    <mergeCell ref="A7:A8"/>
    <mergeCell ref="A9:A10"/>
    <mergeCell ref="A11:A12"/>
    <mergeCell ref="A13:A14"/>
    <mergeCell ref="A15:A16"/>
    <mergeCell ref="A17:A18"/>
    <mergeCell ref="A23:A24"/>
    <mergeCell ref="A26:C26"/>
    <mergeCell ref="A27:B27"/>
    <mergeCell ref="A28:B28"/>
    <mergeCell ref="A30:G30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  <headerFooter>
    <oddFooter>&amp;L&amp;F
&amp;D
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 421_2017_Web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Colicis</dc:creator>
  <cp:lastModifiedBy>Olivier Colicis</cp:lastModifiedBy>
  <cp:lastPrinted>2019-08-16T11:45:22Z</cp:lastPrinted>
  <dcterms:created xsi:type="dcterms:W3CDTF">2019-03-28T13:55:50Z</dcterms:created>
  <dcterms:modified xsi:type="dcterms:W3CDTF">2019-08-19T08:54:42Z</dcterms:modified>
</cp:coreProperties>
</file>