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12000-Relais_sociaux\4_Publication_Annuaires\Stat_RSU_2018\RSU_Utilisation_2018\TAB-421-AJB_à_TAB-821-AJS_2018\TAB-421_AJB_2018\"/>
    </mc:Choice>
  </mc:AlternateContent>
  <bookViews>
    <workbookView xWindow="0" yWindow="0" windowWidth="20490" windowHeight="9045"/>
  </bookViews>
  <sheets>
    <sheet name="Tab421_2018_Web" sheetId="7" r:id="rId1"/>
  </sheets>
  <externalReferences>
    <externalReference r:id="rId2"/>
  </externalReferences>
  <definedNames>
    <definedName name="AJ_2017_MONTHLY_QTY" localSheetId="0">#REF!</definedName>
    <definedName name="AJ_2017_MONTHLY_QTY">#REF!</definedName>
    <definedName name="Aj_2017_YEARLY_QLY" localSheetId="0">#REF!</definedName>
    <definedName name="Aj_2017_YEARLY_QLY">#REF!</definedName>
    <definedName name="Aj_2017_YEARLY_QTY" localSheetId="0">#REF!</definedName>
    <definedName name="Aj_2017_YEARLY_QTY">#REF!</definedName>
    <definedName name="TR_2017_MONTHLY_QTY" localSheetId="0">#REF!</definedName>
    <definedName name="TR_2017_MONTHLY_QTY">#REF!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6" i="7" l="1"/>
  <c r="J25" i="7"/>
  <c r="J22" i="7"/>
  <c r="J21" i="7"/>
  <c r="E22" i="7" s="1"/>
  <c r="E20" i="7"/>
  <c r="J19" i="7"/>
  <c r="J20" i="7" s="1"/>
  <c r="J18" i="7"/>
  <c r="E18" i="7"/>
  <c r="J17" i="7"/>
  <c r="I18" i="7" s="1"/>
  <c r="J16" i="7"/>
  <c r="I16" i="7"/>
  <c r="E16" i="7"/>
  <c r="D16" i="7"/>
  <c r="C16" i="7"/>
  <c r="J15" i="7"/>
  <c r="F16" i="7" s="1"/>
  <c r="J14" i="7"/>
  <c r="I14" i="7"/>
  <c r="D14" i="7"/>
  <c r="C14" i="7"/>
  <c r="J13" i="7"/>
  <c r="F14" i="7" s="1"/>
  <c r="J11" i="7"/>
  <c r="E12" i="7" s="1"/>
  <c r="E10" i="7"/>
  <c r="J9" i="7"/>
  <c r="J10" i="7" s="1"/>
  <c r="J8" i="7"/>
  <c r="I8" i="7"/>
  <c r="E8" i="7"/>
  <c r="D8" i="7"/>
  <c r="C8" i="7"/>
  <c r="J7" i="7"/>
  <c r="F8" i="7" s="1"/>
  <c r="J6" i="7"/>
  <c r="I6" i="7"/>
  <c r="H6" i="7"/>
  <c r="E6" i="7"/>
  <c r="D6" i="7"/>
  <c r="C6" i="7"/>
  <c r="J5" i="7"/>
  <c r="F6" i="7" s="1"/>
  <c r="C10" i="7" l="1"/>
  <c r="I10" i="7"/>
  <c r="D12" i="7"/>
  <c r="J12" i="7"/>
  <c r="E14" i="7"/>
  <c r="C18" i="7"/>
  <c r="H18" i="7"/>
  <c r="C20" i="7"/>
  <c r="I20" i="7"/>
  <c r="D22" i="7"/>
  <c r="F12" i="7"/>
  <c r="F22" i="7"/>
  <c r="F10" i="7"/>
  <c r="C12" i="7"/>
  <c r="I12" i="7"/>
  <c r="F18" i="7"/>
  <c r="F20" i="7"/>
  <c r="C22" i="7"/>
  <c r="D10" i="7"/>
  <c r="D18" i="7"/>
  <c r="D20" i="7"/>
</calcChain>
</file>

<file path=xl/sharedStrings.xml><?xml version="1.0" encoding="utf-8"?>
<sst xmlns="http://schemas.openxmlformats.org/spreadsheetml/2006/main" count="81" uniqueCount="33">
  <si>
    <t>Type d'intervention</t>
  </si>
  <si>
    <t>Relais social urbain (RSU)</t>
  </si>
  <si>
    <t>Liège
(RSPL)</t>
  </si>
  <si>
    <t>La Louvière
(RSULL)</t>
  </si>
  <si>
    <t>Mons
(RSUMB)</t>
  </si>
  <si>
    <t>Namur
(RSUN)</t>
  </si>
  <si>
    <t>Tournai
(RSUT)</t>
  </si>
  <si>
    <t>Verviers
(RSUV)</t>
  </si>
  <si>
    <t>Total 
des RSU wallons</t>
  </si>
  <si>
    <t>CA</t>
  </si>
  <si>
    <t>%</t>
  </si>
  <si>
    <t>-</t>
  </si>
  <si>
    <t>Services partenaires sources</t>
  </si>
  <si>
    <t>Nombre de services ayant répondu à cette variable</t>
  </si>
  <si>
    <t>Sources : IWEPS, Relais sociaux urbains &amp; services partenaires des Relais sociaux urbains de Wallonie; Calculs : IWEPS</t>
  </si>
  <si>
    <t xml:space="preserve">Tableau 4.2.1 : Nombre d'interventions réalisées au cours de l'année par les services d'accueil de jour - bas seuil (AJ-B) partenaires des Relais sociaux urbains (RSU) </t>
  </si>
  <si>
    <t>Accueils
(Fréquentation des services)</t>
  </si>
  <si>
    <t>Offres de soins
(permanences avec prof de la santé)</t>
  </si>
  <si>
    <t>Activités proposées par des partenaires de l'institution</t>
  </si>
  <si>
    <t>Douches</t>
  </si>
  <si>
    <t>Lessives
(Machines à laver)</t>
  </si>
  <si>
    <t>Entretiens individuels en vue de démarches sociales</t>
  </si>
  <si>
    <t>Autres interventions</t>
  </si>
  <si>
    <t>Nombre de services ayant participé à la collecte relative à l'AJB</t>
  </si>
  <si>
    <t>nd</t>
  </si>
  <si>
    <t>Répartition par type d'intervention réalisée  et par RSU - Année 2018 -</t>
  </si>
  <si>
    <t>Charleroi
(RSC)
(1)</t>
  </si>
  <si>
    <t>Repas
(1)</t>
  </si>
  <si>
    <t>Activités proposées par l'institution
(1)</t>
  </si>
  <si>
    <t>Remarques :
-  Les différentes catégories de "Type d'intervention" ne sont pas cumulables. Elles ne sont donc pas sommées. 
-  La catégorie  "activités extérieures" a été supprimée du questionnaire depuis 2017 et la catégorie "Réunions avec les partenaires/les réseaux"  du questionnaire de 2018  
-  Il y a une sous-estimation des valeurs dans la mesure où  les informations ne sont pas systématiquement encodées par certains services.</t>
  </si>
  <si>
    <t xml:space="preserve">(1) Le  RSC précise pour le service "Comptoir" (un des trois services répondants) que :
- la catégorie " Repas"  renseigne "575 repas distribués, ce qui concerne les marmites de soupes préparées au Comptoir avec les légumes cultivés au jardin et de la redistribution de sandwiches garnis offerts par des commerçants voisins du service et mangés sur place ";
- la catégorie " Activités proposées par l'institution" renseigne "un total de 66 activités proposées en interne, il s'agit des séances organisées dans le cadre de l'opération Boule de Neige (12), des sorties organisées pour récupérer les seringues abandonnées (29), des activités liées au projet Jardin (18), de sorties culturelles (6) et d'un atelier coiffure (1)"
</t>
  </si>
  <si>
    <t>(2) Le  RSPL précise que :
- pour la catégorie " nombre d'autres interventions" parmi les 4168 interventions 1721 (réalisées par un des services) concernent l'échange de seringues (36.765 récupérées et 37.321 distibuées);
- pour la catégorie "Nombre de machines à laver ",  957 "séchoirs (séchage de linge)" devraient y être ajoutés .</t>
  </si>
  <si>
    <t>(3) Le  RSULL précise que la catégorie " Autres interventions "  concerne " l'écoute active, les démarches administratives, le rappel du cadre et les orientations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</si>
</sst>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1"/>
      <color theme="1"/>
      <name val="Calibri"/>
      <family val="2"/>
      <scheme val="minor"/>
    </font>
    <font>
      <sz val="11"/>
      <color theme="1"/>
      <name val="Calibri"/>
      <family val="2"/>
      <scheme val="minor"/>
    </font>
    <font>
      <b/>
      <sz val="18"/>
      <color theme="1"/>
      <name val="Calibri"/>
      <family val="2"/>
      <scheme val="minor"/>
    </font>
    <font>
      <b/>
      <sz val="14"/>
      <color theme="1"/>
      <name val="Calibri"/>
      <family val="2"/>
      <scheme val="minor"/>
    </font>
    <font>
      <sz val="12"/>
      <color theme="1"/>
      <name val="Calibri"/>
      <family val="2"/>
      <scheme val="minor"/>
    </font>
    <font>
      <sz val="10"/>
      <color theme="1"/>
      <name val="Calibri"/>
      <family val="2"/>
      <scheme val="minor"/>
    </font>
    <font>
      <b/>
      <sz val="12"/>
      <color theme="1"/>
      <name val="Calibri"/>
      <family val="2"/>
      <scheme val="minor"/>
    </font>
    <font>
      <sz val="14"/>
      <color theme="1"/>
      <name val="Calibri"/>
      <family val="2"/>
      <scheme val="minor"/>
    </font>
    <font>
      <sz val="12"/>
      <name val="Calibri"/>
      <family val="2"/>
      <scheme val="minor"/>
    </font>
    <font>
      <sz val="11"/>
      <name val="Calibri"/>
      <family val="2"/>
      <scheme val="minor"/>
    </font>
    <font>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49">
    <xf numFmtId="0" fontId="0" fillId="0" borderId="0" xfId="0"/>
    <xf numFmtId="0" fontId="0" fillId="0" borderId="0" xfId="0" applyBorder="1"/>
    <xf numFmtId="0" fontId="3" fillId="0" borderId="8" xfId="0" applyFont="1" applyBorder="1" applyAlignment="1">
      <alignment horizontal="center" vertical="center" wrapText="1"/>
    </xf>
    <xf numFmtId="0" fontId="5" fillId="0" borderId="10" xfId="0" applyFont="1" applyBorder="1" applyAlignment="1">
      <alignment horizontal="center" vertical="center" wrapText="1"/>
    </xf>
    <xf numFmtId="3" fontId="4" fillId="0" borderId="11" xfId="0" applyNumberFormat="1" applyFont="1" applyBorder="1" applyAlignment="1">
      <alignment horizontal="center" vertical="center" wrapText="1"/>
    </xf>
    <xf numFmtId="0" fontId="5" fillId="0" borderId="13" xfId="0" applyFont="1" applyBorder="1" applyAlignment="1">
      <alignment horizontal="center" vertical="center" wrapText="1"/>
    </xf>
    <xf numFmtId="164" fontId="6" fillId="0" borderId="14" xfId="1" applyNumberFormat="1" applyFont="1" applyBorder="1" applyAlignment="1">
      <alignment horizontal="center" vertical="center" wrapText="1"/>
    </xf>
    <xf numFmtId="164" fontId="6" fillId="0" borderId="14" xfId="1" quotePrefix="1" applyNumberFormat="1" applyFont="1" applyBorder="1" applyAlignment="1">
      <alignment horizontal="center" vertical="center" wrapText="1"/>
    </xf>
    <xf numFmtId="3" fontId="4" fillId="0" borderId="11" xfId="0" quotePrefix="1" applyNumberFormat="1" applyFont="1" applyBorder="1" applyAlignment="1">
      <alignment horizontal="center" vertical="center" wrapText="1"/>
    </xf>
    <xf numFmtId="0" fontId="7" fillId="0" borderId="0" xfId="0" applyFont="1" applyBorder="1" applyAlignment="1">
      <alignment vertical="center" wrapText="1"/>
    </xf>
    <xf numFmtId="164" fontId="3" fillId="0" borderId="0" xfId="1" applyNumberFormat="1" applyFont="1" applyBorder="1" applyAlignment="1">
      <alignment horizontal="center" vertical="center" wrapText="1"/>
    </xf>
    <xf numFmtId="3" fontId="8" fillId="0" borderId="17" xfId="0" applyNumberFormat="1" applyFont="1" applyBorder="1" applyAlignment="1">
      <alignment horizontal="center" vertical="center"/>
    </xf>
    <xf numFmtId="3" fontId="6" fillId="0" borderId="3" xfId="0" applyNumberFormat="1" applyFont="1" applyBorder="1" applyAlignment="1">
      <alignment horizontal="center" vertical="center"/>
    </xf>
    <xf numFmtId="0" fontId="8" fillId="0"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4" xfId="0" applyFont="1" applyFill="1" applyBorder="1" applyAlignment="1">
      <alignment horizontal="center" vertical="center"/>
    </xf>
    <xf numFmtId="0" fontId="9" fillId="2" borderId="0" xfId="0" applyFont="1" applyFill="1" applyAlignment="1">
      <alignment vertical="center"/>
    </xf>
    <xf numFmtId="0" fontId="9" fillId="2" borderId="0" xfId="0" applyFont="1" applyFill="1"/>
    <xf numFmtId="0" fontId="10" fillId="0" borderId="0" xfId="0" applyFont="1"/>
    <xf numFmtId="0" fontId="0" fillId="0" borderId="0" xfId="0" applyFill="1"/>
    <xf numFmtId="0" fontId="0" fillId="0" borderId="0" xfId="0" applyFont="1"/>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2" fillId="0" borderId="0" xfId="0" applyFont="1" applyBorder="1" applyAlignment="1">
      <alignment horizontal="center" vertical="center" wrapText="1"/>
    </xf>
    <xf numFmtId="0" fontId="3" fillId="0" borderId="5" xfId="0" applyFont="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3" fillId="0" borderId="15"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0" borderId="0" xfId="0" applyFont="1" applyFill="1" applyAlignment="1">
      <alignment horizontal="left" vertical="top" wrapText="1"/>
    </xf>
    <xf numFmtId="0" fontId="4" fillId="0" borderId="0" xfId="0" applyFont="1" applyFill="1" applyAlignment="1">
      <alignment horizontal="left" vertical="top"/>
    </xf>
    <xf numFmtId="0" fontId="2" fillId="0" borderId="0"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5" fillId="0" borderId="28" xfId="0" applyFont="1" applyBorder="1" applyAlignment="1">
      <alignment horizontal="center" vertical="center" wrapText="1"/>
    </xf>
    <xf numFmtId="3" fontId="4" fillId="0" borderId="29" xfId="0" applyNumberFormat="1" applyFont="1" applyBorder="1" applyAlignment="1">
      <alignment horizontal="center" vertical="center" wrapText="1"/>
    </xf>
  </cellXfs>
  <cellStyles count="2">
    <cellStyle name="Normal" xfId="0" builtinId="0"/>
    <cellStyle name="Pourcentage" xfId="1" builtinId="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b4.2.1_&#233;volution_2018_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421_2018_Web"/>
      <sheetName val="Tab421_AJB_Type-Interv_2018"/>
      <sheetName val="AJB_2018_YEARLY_InfosQuali"/>
      <sheetName val="Combi_AN&amp;Mens_AJB_2018"/>
      <sheetName val="PrépaCombi_AN&amp;Mens_AJB_2018"/>
      <sheetName val="Copie_Var_Mens_AJB_2018"/>
      <sheetName val="Copie_Var_Annu_AJB_2018"/>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J31"/>
  <sheetViews>
    <sheetView tabSelected="1" zoomScale="71" zoomScaleNormal="71" workbookViewId="0">
      <selection sqref="A1:J1"/>
    </sheetView>
  </sheetViews>
  <sheetFormatPr baseColWidth="10" defaultRowHeight="15" x14ac:dyDescent="0.25"/>
  <cols>
    <col min="1" max="1" width="74.28515625" customWidth="1"/>
    <col min="2" max="2" width="13.7109375" style="24" customWidth="1"/>
    <col min="3" max="3" width="14.85546875" style="24" customWidth="1"/>
    <col min="4" max="6" width="14.85546875" customWidth="1"/>
    <col min="7" max="8" width="14.85546875" style="23" customWidth="1"/>
    <col min="9" max="9" width="14.85546875" customWidth="1"/>
    <col min="10" max="10" width="21.140625" customWidth="1"/>
    <col min="11" max="11" width="17.7109375" style="1" customWidth="1"/>
    <col min="12" max="17" width="18.85546875" style="1" customWidth="1"/>
    <col min="18" max="16384" width="11.42578125" style="1"/>
  </cols>
  <sheetData>
    <row r="1" spans="1:10" ht="51.75" customHeight="1" x14ac:dyDescent="0.25">
      <c r="A1" s="39" t="s">
        <v>15</v>
      </c>
      <c r="B1" s="39"/>
      <c r="C1" s="39"/>
      <c r="D1" s="39"/>
      <c r="E1" s="39"/>
      <c r="F1" s="39"/>
      <c r="G1" s="39"/>
      <c r="H1" s="39"/>
      <c r="I1" s="39"/>
      <c r="J1" s="39"/>
    </row>
    <row r="2" spans="1:10" ht="59.25" customHeight="1" thickBot="1" x14ac:dyDescent="0.3">
      <c r="A2" s="39" t="s">
        <v>25</v>
      </c>
      <c r="B2" s="39"/>
      <c r="C2" s="40"/>
      <c r="D2" s="40"/>
      <c r="E2" s="40"/>
      <c r="F2" s="40"/>
      <c r="G2" s="40"/>
      <c r="H2" s="40"/>
      <c r="I2" s="40"/>
      <c r="J2" s="40"/>
    </row>
    <row r="3" spans="1:10" ht="51" customHeight="1" thickBot="1" x14ac:dyDescent="0.3">
      <c r="A3" s="41" t="s">
        <v>0</v>
      </c>
      <c r="B3" s="42"/>
      <c r="C3" s="45" t="s">
        <v>1</v>
      </c>
      <c r="D3" s="45"/>
      <c r="E3" s="45"/>
      <c r="F3" s="45"/>
      <c r="G3" s="45"/>
      <c r="H3" s="45"/>
      <c r="I3" s="45"/>
      <c r="J3" s="46"/>
    </row>
    <row r="4" spans="1:10" ht="66.75" customHeight="1" thickBot="1" x14ac:dyDescent="0.3">
      <c r="A4" s="43"/>
      <c r="B4" s="44"/>
      <c r="C4" s="2" t="s">
        <v>26</v>
      </c>
      <c r="D4" s="2" t="s">
        <v>2</v>
      </c>
      <c r="E4" s="2" t="s">
        <v>3</v>
      </c>
      <c r="F4" s="2" t="s">
        <v>4</v>
      </c>
      <c r="G4" s="2" t="s">
        <v>5</v>
      </c>
      <c r="H4" s="2" t="s">
        <v>6</v>
      </c>
      <c r="I4" s="2" t="s">
        <v>7</v>
      </c>
      <c r="J4" s="28" t="s">
        <v>8</v>
      </c>
    </row>
    <row r="5" spans="1:10" ht="22.5" customHeight="1" x14ac:dyDescent="0.25">
      <c r="A5" s="29" t="s">
        <v>16</v>
      </c>
      <c r="B5" s="3" t="s">
        <v>9</v>
      </c>
      <c r="C5" s="4">
        <v>31824</v>
      </c>
      <c r="D5" s="4">
        <v>78671</v>
      </c>
      <c r="E5" s="4">
        <v>3009</v>
      </c>
      <c r="F5" s="4">
        <v>7777</v>
      </c>
      <c r="G5" s="4" t="s">
        <v>24</v>
      </c>
      <c r="H5" s="4">
        <v>7784</v>
      </c>
      <c r="I5" s="4">
        <v>8653</v>
      </c>
      <c r="J5" s="4">
        <f>SUM(C5:I5)</f>
        <v>137718</v>
      </c>
    </row>
    <row r="6" spans="1:10" ht="22.5" customHeight="1" thickBot="1" x14ac:dyDescent="0.3">
      <c r="A6" s="30"/>
      <c r="B6" s="5" t="s">
        <v>10</v>
      </c>
      <c r="C6" s="6">
        <f t="shared" ref="C6:I6" si="0">C5/$J5</f>
        <v>0.23108090445693374</v>
      </c>
      <c r="D6" s="6">
        <f t="shared" si="0"/>
        <v>0.57124704105490931</v>
      </c>
      <c r="E6" s="6">
        <f t="shared" si="0"/>
        <v>2.1848995773972903E-2</v>
      </c>
      <c r="F6" s="6">
        <f t="shared" si="0"/>
        <v>5.6470468638812645E-2</v>
      </c>
      <c r="G6" s="7" t="s">
        <v>11</v>
      </c>
      <c r="H6" s="7">
        <f t="shared" si="0"/>
        <v>5.6521297143438037E-2</v>
      </c>
      <c r="I6" s="7">
        <f t="shared" si="0"/>
        <v>6.2831292931933375E-2</v>
      </c>
      <c r="J6" s="6">
        <f>J5/J5</f>
        <v>1</v>
      </c>
    </row>
    <row r="7" spans="1:10" ht="24.75" customHeight="1" x14ac:dyDescent="0.25">
      <c r="A7" s="29" t="s">
        <v>27</v>
      </c>
      <c r="B7" s="3" t="s">
        <v>9</v>
      </c>
      <c r="C7" s="4">
        <v>5242</v>
      </c>
      <c r="D7" s="4">
        <v>51774</v>
      </c>
      <c r="E7" s="4">
        <v>2510</v>
      </c>
      <c r="F7" s="4">
        <v>3720</v>
      </c>
      <c r="G7" s="4" t="s">
        <v>24</v>
      </c>
      <c r="H7" s="4" t="s">
        <v>24</v>
      </c>
      <c r="I7" s="4">
        <v>2374</v>
      </c>
      <c r="J7" s="4">
        <f t="shared" ref="J7" si="1">SUM(C7:I7)</f>
        <v>65620</v>
      </c>
    </row>
    <row r="8" spans="1:10" ht="24.75" customHeight="1" thickBot="1" x14ac:dyDescent="0.3">
      <c r="A8" s="30"/>
      <c r="B8" s="5" t="s">
        <v>10</v>
      </c>
      <c r="C8" s="6">
        <f t="shared" ref="C8:I20" si="2">C7/$J7</f>
        <v>7.9884181651935379E-2</v>
      </c>
      <c r="D8" s="6">
        <f t="shared" si="2"/>
        <v>0.78899725693386158</v>
      </c>
      <c r="E8" s="6">
        <f t="shared" si="2"/>
        <v>3.825053337397135E-2</v>
      </c>
      <c r="F8" s="6">
        <f t="shared" si="2"/>
        <v>5.6690033526363912E-2</v>
      </c>
      <c r="G8" s="7" t="s">
        <v>11</v>
      </c>
      <c r="H8" s="7" t="s">
        <v>11</v>
      </c>
      <c r="I8" s="6">
        <f t="shared" si="2"/>
        <v>3.6177994513867724E-2</v>
      </c>
      <c r="J8" s="6">
        <f t="shared" ref="J8" si="3">J7/J7</f>
        <v>1</v>
      </c>
    </row>
    <row r="9" spans="1:10" ht="24.75" customHeight="1" x14ac:dyDescent="0.25">
      <c r="A9" s="29" t="s">
        <v>17</v>
      </c>
      <c r="B9" s="3" t="s">
        <v>9</v>
      </c>
      <c r="C9" s="4">
        <v>2672</v>
      </c>
      <c r="D9" s="4">
        <v>3525</v>
      </c>
      <c r="E9" s="4">
        <v>41</v>
      </c>
      <c r="F9" s="4">
        <v>0</v>
      </c>
      <c r="G9" s="4" t="s">
        <v>24</v>
      </c>
      <c r="H9" s="4" t="s">
        <v>24</v>
      </c>
      <c r="I9" s="4">
        <v>34</v>
      </c>
      <c r="J9" s="4">
        <f t="shared" ref="J9" si="4">SUM(C9:I9)</f>
        <v>6272</v>
      </c>
    </row>
    <row r="10" spans="1:10" ht="24.75" customHeight="1" thickBot="1" x14ac:dyDescent="0.3">
      <c r="A10" s="30"/>
      <c r="B10" s="5" t="s">
        <v>10</v>
      </c>
      <c r="C10" s="6">
        <f t="shared" ref="C10:F10" si="5">C9/$J9</f>
        <v>0.42602040816326531</v>
      </c>
      <c r="D10" s="6">
        <f t="shared" si="5"/>
        <v>0.56202168367346939</v>
      </c>
      <c r="E10" s="6">
        <f t="shared" si="5"/>
        <v>6.5369897959183677E-3</v>
      </c>
      <c r="F10" s="6">
        <f t="shared" si="5"/>
        <v>0</v>
      </c>
      <c r="G10" s="7" t="s">
        <v>11</v>
      </c>
      <c r="H10" s="7" t="s">
        <v>11</v>
      </c>
      <c r="I10" s="6">
        <f t="shared" si="2"/>
        <v>5.4209183673469387E-3</v>
      </c>
      <c r="J10" s="6">
        <f t="shared" ref="J10" si="6">J9/J9</f>
        <v>1</v>
      </c>
    </row>
    <row r="11" spans="1:10" ht="24.75" customHeight="1" x14ac:dyDescent="0.25">
      <c r="A11" s="29" t="s">
        <v>28</v>
      </c>
      <c r="B11" s="3" t="s">
        <v>9</v>
      </c>
      <c r="C11" s="4">
        <v>439</v>
      </c>
      <c r="D11" s="4">
        <v>764</v>
      </c>
      <c r="E11" s="4">
        <v>370</v>
      </c>
      <c r="F11" s="4">
        <v>179</v>
      </c>
      <c r="G11" s="4" t="s">
        <v>24</v>
      </c>
      <c r="H11" s="4" t="s">
        <v>24</v>
      </c>
      <c r="I11" s="4">
        <v>504</v>
      </c>
      <c r="J11" s="4">
        <f>SUM(C11:I11)</f>
        <v>2256</v>
      </c>
    </row>
    <row r="12" spans="1:10" ht="24.75" customHeight="1" thickBot="1" x14ac:dyDescent="0.3">
      <c r="A12" s="30"/>
      <c r="B12" s="5" t="s">
        <v>10</v>
      </c>
      <c r="C12" s="6">
        <f t="shared" ref="C12:F12" si="7">C11/$J11</f>
        <v>0.19459219858156029</v>
      </c>
      <c r="D12" s="6">
        <f t="shared" si="7"/>
        <v>0.33865248226950356</v>
      </c>
      <c r="E12" s="6">
        <f t="shared" si="7"/>
        <v>0.16400709219858156</v>
      </c>
      <c r="F12" s="6">
        <f t="shared" si="7"/>
        <v>7.934397163120567E-2</v>
      </c>
      <c r="G12" s="7" t="s">
        <v>11</v>
      </c>
      <c r="H12" s="7" t="s">
        <v>11</v>
      </c>
      <c r="I12" s="6">
        <f t="shared" si="2"/>
        <v>0.22340425531914893</v>
      </c>
      <c r="J12" s="6">
        <f t="shared" ref="J12" si="8">J11/J11</f>
        <v>1</v>
      </c>
    </row>
    <row r="13" spans="1:10" ht="27" customHeight="1" x14ac:dyDescent="0.25">
      <c r="A13" s="29" t="s">
        <v>18</v>
      </c>
      <c r="B13" s="3" t="s">
        <v>9</v>
      </c>
      <c r="C13" s="4">
        <v>50</v>
      </c>
      <c r="D13" s="4">
        <v>80</v>
      </c>
      <c r="E13" s="4">
        <v>0</v>
      </c>
      <c r="F13" s="4">
        <v>10</v>
      </c>
      <c r="G13" s="4" t="s">
        <v>24</v>
      </c>
      <c r="H13" s="4" t="s">
        <v>24</v>
      </c>
      <c r="I13" s="4">
        <v>2</v>
      </c>
      <c r="J13" s="4">
        <f t="shared" ref="J13" si="9">SUM(C13:I13)</f>
        <v>142</v>
      </c>
    </row>
    <row r="14" spans="1:10" ht="27" customHeight="1" thickBot="1" x14ac:dyDescent="0.3">
      <c r="A14" s="30"/>
      <c r="B14" s="5" t="s">
        <v>10</v>
      </c>
      <c r="C14" s="6">
        <f t="shared" si="2"/>
        <v>0.352112676056338</v>
      </c>
      <c r="D14" s="6">
        <f t="shared" si="2"/>
        <v>0.56338028169014087</v>
      </c>
      <c r="E14" s="6">
        <f t="shared" si="2"/>
        <v>0</v>
      </c>
      <c r="F14" s="6">
        <f t="shared" si="2"/>
        <v>7.0422535211267609E-2</v>
      </c>
      <c r="G14" s="7" t="s">
        <v>11</v>
      </c>
      <c r="H14" s="7" t="s">
        <v>11</v>
      </c>
      <c r="I14" s="6">
        <f t="shared" si="2"/>
        <v>1.4084507042253521E-2</v>
      </c>
      <c r="J14" s="6">
        <f t="shared" ref="J14" si="10">J13/J13</f>
        <v>1</v>
      </c>
    </row>
    <row r="15" spans="1:10" ht="27" customHeight="1" x14ac:dyDescent="0.25">
      <c r="A15" s="29" t="s">
        <v>19</v>
      </c>
      <c r="B15" s="3" t="s">
        <v>9</v>
      </c>
      <c r="C15" s="4">
        <v>3243</v>
      </c>
      <c r="D15" s="4">
        <v>9979</v>
      </c>
      <c r="E15" s="4">
        <v>0</v>
      </c>
      <c r="F15" s="4">
        <v>786</v>
      </c>
      <c r="G15" s="4" t="s">
        <v>24</v>
      </c>
      <c r="H15" s="4" t="s">
        <v>24</v>
      </c>
      <c r="I15" s="4">
        <v>21</v>
      </c>
      <c r="J15" s="4">
        <f t="shared" ref="J15:J17" si="11">SUM(C15:I15)</f>
        <v>14029</v>
      </c>
    </row>
    <row r="16" spans="1:10" ht="27" customHeight="1" thickBot="1" x14ac:dyDescent="0.3">
      <c r="A16" s="30"/>
      <c r="B16" s="5" t="s">
        <v>10</v>
      </c>
      <c r="C16" s="6">
        <f t="shared" ref="C16:H18" si="12">C15/$J15</f>
        <v>0.23116401739254402</v>
      </c>
      <c r="D16" s="7">
        <f t="shared" si="12"/>
        <v>0.7113122817021883</v>
      </c>
      <c r="E16" s="6">
        <f t="shared" si="12"/>
        <v>0</v>
      </c>
      <c r="F16" s="6">
        <f t="shared" si="12"/>
        <v>5.6026801625204931E-2</v>
      </c>
      <c r="G16" s="7" t="s">
        <v>11</v>
      </c>
      <c r="H16" s="7" t="s">
        <v>11</v>
      </c>
      <c r="I16" s="6">
        <f t="shared" si="2"/>
        <v>1.4968992800627272E-3</v>
      </c>
      <c r="J16" s="6">
        <f t="shared" ref="J16:J18" si="13">J15/J15</f>
        <v>1</v>
      </c>
    </row>
    <row r="17" spans="1:10" ht="29.25" customHeight="1" x14ac:dyDescent="0.25">
      <c r="A17" s="29" t="s">
        <v>20</v>
      </c>
      <c r="B17" s="3" t="s">
        <v>9</v>
      </c>
      <c r="C17" s="8">
        <v>161</v>
      </c>
      <c r="D17" s="4">
        <v>7477</v>
      </c>
      <c r="E17" s="4">
        <v>0</v>
      </c>
      <c r="F17" s="4">
        <v>0</v>
      </c>
      <c r="G17" s="4" t="s">
        <v>24</v>
      </c>
      <c r="H17" s="4">
        <v>344</v>
      </c>
      <c r="I17" s="4">
        <v>374</v>
      </c>
      <c r="J17" s="8">
        <f t="shared" si="11"/>
        <v>8356</v>
      </c>
    </row>
    <row r="18" spans="1:10" ht="29.25" customHeight="1" thickBot="1" x14ac:dyDescent="0.3">
      <c r="A18" s="30"/>
      <c r="B18" s="5" t="s">
        <v>10</v>
      </c>
      <c r="C18" s="7">
        <f t="shared" si="12"/>
        <v>1.9267592149353759E-2</v>
      </c>
      <c r="D18" s="7">
        <f t="shared" si="12"/>
        <v>0.8948061273336525</v>
      </c>
      <c r="E18" s="7">
        <f t="shared" si="12"/>
        <v>0</v>
      </c>
      <c r="F18" s="6">
        <f t="shared" si="12"/>
        <v>0</v>
      </c>
      <c r="G18" s="7" t="s">
        <v>11</v>
      </c>
      <c r="H18" s="7">
        <f t="shared" si="12"/>
        <v>4.1168022977501197E-2</v>
      </c>
      <c r="I18" s="6">
        <f t="shared" si="2"/>
        <v>4.4758257539492578E-2</v>
      </c>
      <c r="J18" s="7">
        <f t="shared" si="13"/>
        <v>1</v>
      </c>
    </row>
    <row r="19" spans="1:10" ht="29.25" customHeight="1" x14ac:dyDescent="0.25">
      <c r="A19" s="29" t="s">
        <v>21</v>
      </c>
      <c r="B19" s="3" t="s">
        <v>9</v>
      </c>
      <c r="C19" s="4">
        <v>7542</v>
      </c>
      <c r="D19" s="4">
        <v>512</v>
      </c>
      <c r="E19" s="4">
        <v>432</v>
      </c>
      <c r="F19" s="4">
        <v>1830</v>
      </c>
      <c r="G19" s="4" t="s">
        <v>24</v>
      </c>
      <c r="H19" s="4" t="s">
        <v>24</v>
      </c>
      <c r="I19" s="4">
        <v>1586</v>
      </c>
      <c r="J19" s="4">
        <f t="shared" ref="J19" si="14">SUM(C19:I19)</f>
        <v>11902</v>
      </c>
    </row>
    <row r="20" spans="1:10" ht="29.25" customHeight="1" thickBot="1" x14ac:dyDescent="0.3">
      <c r="A20" s="30"/>
      <c r="B20" s="5" t="s">
        <v>10</v>
      </c>
      <c r="C20" s="6">
        <f t="shared" ref="C20:F20" si="15">C19/$J19</f>
        <v>0.63367501260292391</v>
      </c>
      <c r="D20" s="6">
        <f t="shared" si="15"/>
        <v>4.3017980171399767E-2</v>
      </c>
      <c r="E20" s="6">
        <f t="shared" si="15"/>
        <v>3.6296420769618552E-2</v>
      </c>
      <c r="F20" s="6">
        <f t="shared" si="15"/>
        <v>0.15375567131574525</v>
      </c>
      <c r="G20" s="7" t="s">
        <v>11</v>
      </c>
      <c r="H20" s="7" t="s">
        <v>11</v>
      </c>
      <c r="I20" s="6">
        <f t="shared" si="2"/>
        <v>0.13325491514031254</v>
      </c>
      <c r="J20" s="6">
        <f t="shared" ref="J20:J22" si="16">J19/J19</f>
        <v>1</v>
      </c>
    </row>
    <row r="21" spans="1:10" ht="29.25" customHeight="1" x14ac:dyDescent="0.25">
      <c r="A21" s="25" t="s">
        <v>22</v>
      </c>
      <c r="B21" s="47" t="s">
        <v>9</v>
      </c>
      <c r="C21" s="48">
        <v>4877</v>
      </c>
      <c r="D21" s="48">
        <v>4168</v>
      </c>
      <c r="E21" s="48">
        <v>4710</v>
      </c>
      <c r="F21" s="48">
        <v>88</v>
      </c>
      <c r="G21" s="48" t="s">
        <v>24</v>
      </c>
      <c r="H21" s="48" t="s">
        <v>24</v>
      </c>
      <c r="I21" s="48" t="s">
        <v>24</v>
      </c>
      <c r="J21" s="48">
        <f t="shared" ref="J21" si="17">SUM(C21:I21)</f>
        <v>13843</v>
      </c>
    </row>
    <row r="22" spans="1:10" ht="29.25" customHeight="1" thickBot="1" x14ac:dyDescent="0.3">
      <c r="A22" s="26"/>
      <c r="B22" s="5" t="s">
        <v>10</v>
      </c>
      <c r="C22" s="6">
        <f t="shared" ref="C22:F22" si="18">C21/$J21</f>
        <v>0.35230802571696884</v>
      </c>
      <c r="D22" s="6">
        <f t="shared" si="18"/>
        <v>0.30109080401647043</v>
      </c>
      <c r="E22" s="6">
        <f t="shared" si="18"/>
        <v>0.34024416672686558</v>
      </c>
      <c r="F22" s="6">
        <f t="shared" si="18"/>
        <v>6.3570035396951531E-3</v>
      </c>
      <c r="G22" s="7" t="s">
        <v>11</v>
      </c>
      <c r="H22" s="7" t="s">
        <v>11</v>
      </c>
      <c r="I22" s="7" t="s">
        <v>11</v>
      </c>
      <c r="J22" s="6">
        <f t="shared" si="16"/>
        <v>1</v>
      </c>
    </row>
    <row r="23" spans="1:10" ht="28.5" customHeight="1" thickBot="1" x14ac:dyDescent="0.3">
      <c r="A23" s="27"/>
      <c r="B23" s="9"/>
      <c r="C23" s="10"/>
      <c r="D23" s="10"/>
      <c r="E23" s="10"/>
      <c r="F23" s="10"/>
      <c r="G23" s="10"/>
      <c r="H23" s="10"/>
      <c r="I23" s="10"/>
      <c r="J23" s="10"/>
    </row>
    <row r="24" spans="1:10" ht="34.5" customHeight="1" x14ac:dyDescent="0.25">
      <c r="A24" s="31" t="s">
        <v>12</v>
      </c>
      <c r="B24" s="32"/>
      <c r="C24" s="32"/>
      <c r="D24" s="11"/>
      <c r="E24" s="11"/>
      <c r="F24" s="11"/>
      <c r="G24" s="11"/>
      <c r="H24" s="11"/>
      <c r="I24" s="11"/>
      <c r="J24" s="12"/>
    </row>
    <row r="25" spans="1:10" ht="34.5" customHeight="1" x14ac:dyDescent="0.25">
      <c r="A25" s="33" t="s">
        <v>13</v>
      </c>
      <c r="B25" s="34"/>
      <c r="C25" s="13">
        <v>3</v>
      </c>
      <c r="D25" s="14">
        <v>14</v>
      </c>
      <c r="E25" s="14">
        <v>1</v>
      </c>
      <c r="F25" s="14">
        <v>1</v>
      </c>
      <c r="G25" s="14">
        <v>0</v>
      </c>
      <c r="H25" s="14">
        <v>1</v>
      </c>
      <c r="I25" s="14">
        <v>1</v>
      </c>
      <c r="J25" s="15">
        <f>SUM(C25:I25)</f>
        <v>21</v>
      </c>
    </row>
    <row r="26" spans="1:10" ht="41.25" customHeight="1" thickBot="1" x14ac:dyDescent="0.3">
      <c r="A26" s="35" t="s">
        <v>23</v>
      </c>
      <c r="B26" s="36"/>
      <c r="C26" s="16">
        <v>3</v>
      </c>
      <c r="D26" s="17">
        <v>14</v>
      </c>
      <c r="E26" s="17">
        <v>1</v>
      </c>
      <c r="F26" s="17">
        <v>1</v>
      </c>
      <c r="G26" s="17">
        <v>0</v>
      </c>
      <c r="H26" s="17">
        <v>1</v>
      </c>
      <c r="I26" s="18">
        <v>1</v>
      </c>
      <c r="J26" s="19">
        <f>SUM(C26:I26)</f>
        <v>21</v>
      </c>
    </row>
    <row r="27" spans="1:10" ht="30" customHeight="1" x14ac:dyDescent="0.35">
      <c r="A27" s="20" t="s">
        <v>14</v>
      </c>
      <c r="B27" s="20"/>
      <c r="C27" s="21"/>
      <c r="D27" s="21"/>
      <c r="E27" s="21"/>
      <c r="F27" s="22"/>
    </row>
    <row r="28" spans="1:10" ht="72" customHeight="1" x14ac:dyDescent="0.25">
      <c r="A28" s="37" t="s">
        <v>29</v>
      </c>
      <c r="B28" s="38"/>
      <c r="C28" s="38"/>
      <c r="D28" s="38"/>
      <c r="E28" s="38"/>
      <c r="F28" s="38"/>
      <c r="G28" s="38"/>
    </row>
    <row r="29" spans="1:10" ht="92.25" customHeight="1" x14ac:dyDescent="0.25">
      <c r="A29" s="37" t="s">
        <v>30</v>
      </c>
      <c r="B29" s="37"/>
      <c r="C29" s="37"/>
      <c r="D29" s="37"/>
      <c r="E29" s="37"/>
      <c r="F29" s="37"/>
      <c r="G29" s="37"/>
      <c r="H29" s="37"/>
      <c r="I29" s="37"/>
      <c r="J29" s="37"/>
    </row>
    <row r="30" spans="1:10" ht="60" customHeight="1" x14ac:dyDescent="0.25">
      <c r="A30" s="37" t="s">
        <v>31</v>
      </c>
      <c r="B30" s="37"/>
      <c r="C30" s="37"/>
      <c r="D30" s="37"/>
      <c r="E30" s="37"/>
      <c r="F30" s="37"/>
      <c r="G30" s="37"/>
      <c r="H30" s="37"/>
      <c r="I30" s="37"/>
      <c r="J30" s="37"/>
    </row>
    <row r="31" spans="1:10" ht="31.5" customHeight="1" x14ac:dyDescent="0.25">
      <c r="A31" s="37" t="s">
        <v>32</v>
      </c>
      <c r="B31" s="37"/>
      <c r="C31" s="37"/>
      <c r="D31" s="37"/>
      <c r="E31" s="37"/>
      <c r="F31" s="37"/>
      <c r="G31" s="37"/>
      <c r="H31" s="37"/>
      <c r="I31" s="37"/>
      <c r="J31" s="37"/>
    </row>
  </sheetData>
  <mergeCells count="19">
    <mergeCell ref="A31:J31"/>
    <mergeCell ref="A24:C24"/>
    <mergeCell ref="A25:B25"/>
    <mergeCell ref="A26:B26"/>
    <mergeCell ref="A28:G28"/>
    <mergeCell ref="A29:J29"/>
    <mergeCell ref="A30:J30"/>
    <mergeCell ref="A9:A10"/>
    <mergeCell ref="A11:A12"/>
    <mergeCell ref="A13:A14"/>
    <mergeCell ref="A15:A16"/>
    <mergeCell ref="A17:A18"/>
    <mergeCell ref="A19:A20"/>
    <mergeCell ref="A1:J1"/>
    <mergeCell ref="A2:J2"/>
    <mergeCell ref="A3:B4"/>
    <mergeCell ref="C3:J3"/>
    <mergeCell ref="A5:A6"/>
    <mergeCell ref="A7:A8"/>
  </mergeCells>
  <printOptions gridLines="1"/>
  <pageMargins left="0.70866141732283472" right="0.70866141732283472" top="0.74803149606299213" bottom="0.74803149606299213" header="0.31496062992125984" footer="0.31496062992125984"/>
  <pageSetup paperSize="8" scale="67" orientation="landscape" r:id="rId1"/>
  <headerFooter>
    <oddFooter>&amp;L&amp;F
&amp;D
&amp;C&amp;A&amp;R&amp;P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Tab421_2018_Web</vt:lpstr>
    </vt:vector>
  </TitlesOfParts>
  <Company>IWEPS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Olivier Colicis</dc:creator>
  <cp:lastModifiedBy>Olivier Colicis</cp:lastModifiedBy>
  <cp:lastPrinted>2019-08-16T11:45:22Z</cp:lastPrinted>
  <dcterms:created xsi:type="dcterms:W3CDTF">2019-03-28T13:55:50Z</dcterms:created>
  <dcterms:modified xsi:type="dcterms:W3CDTF">2020-01-15T15:36:21Z</dcterms:modified>
</cp:coreProperties>
</file>