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RSU_Utilisation_2018\TAB-421-AJB_à_TAB-821-AJS_2018\TAB-421_AJB_2018\"/>
    </mc:Choice>
  </mc:AlternateContent>
  <bookViews>
    <workbookView xWindow="0" yWindow="0" windowWidth="20490" windowHeight="9045"/>
  </bookViews>
  <sheets>
    <sheet name="Tab421_2018_Web" sheetId="7" r:id="rId1"/>
  </sheets>
  <externalReferences>
    <externalReference r:id="rId2"/>
  </externalReferences>
  <definedNames>
    <definedName name="AJ_2017_MONTHLY_QTY" localSheetId="0">#REF!</definedName>
    <definedName name="AJ_2017_MONTHLY_QTY">#REF!</definedName>
    <definedName name="Aj_2017_YEARLY_QLY" localSheetId="0">#REF!</definedName>
    <definedName name="Aj_2017_YEARLY_QLY">#REF!</definedName>
    <definedName name="Aj_2017_YEARLY_QTY" localSheetId="0">#REF!</definedName>
    <definedName name="Aj_2017_YEARLY_QTY">#REF!</definedName>
    <definedName name="TR_2017_MONTHLY_QTY" localSheetId="0">#REF!</definedName>
    <definedName name="TR_2017_MONTHLY_Q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7" l="1"/>
  <c r="J25" i="7"/>
  <c r="J22" i="7"/>
  <c r="J21" i="7"/>
  <c r="E22" i="7" s="1"/>
  <c r="E20" i="7"/>
  <c r="J19" i="7"/>
  <c r="J20" i="7" s="1"/>
  <c r="J18" i="7"/>
  <c r="E18" i="7"/>
  <c r="J17" i="7"/>
  <c r="I18" i="7" s="1"/>
  <c r="J16" i="7"/>
  <c r="I16" i="7"/>
  <c r="E16" i="7"/>
  <c r="D16" i="7"/>
  <c r="C16" i="7"/>
  <c r="J15" i="7"/>
  <c r="F16" i="7" s="1"/>
  <c r="J14" i="7"/>
  <c r="I14" i="7"/>
  <c r="D14" i="7"/>
  <c r="C14" i="7"/>
  <c r="J13" i="7"/>
  <c r="F14" i="7" s="1"/>
  <c r="J11" i="7"/>
  <c r="E12" i="7" s="1"/>
  <c r="E10" i="7"/>
  <c r="J9" i="7"/>
  <c r="J10" i="7" s="1"/>
  <c r="J8" i="7"/>
  <c r="I8" i="7"/>
  <c r="E8" i="7"/>
  <c r="D8" i="7"/>
  <c r="C8" i="7"/>
  <c r="J7" i="7"/>
  <c r="F8" i="7" s="1"/>
  <c r="J6" i="7"/>
  <c r="I6" i="7"/>
  <c r="H6" i="7"/>
  <c r="E6" i="7"/>
  <c r="D6" i="7"/>
  <c r="C6" i="7"/>
  <c r="J5" i="7"/>
  <c r="F6" i="7" s="1"/>
  <c r="C10" i="7" l="1"/>
  <c r="I10" i="7"/>
  <c r="D12" i="7"/>
  <c r="J12" i="7"/>
  <c r="E14" i="7"/>
  <c r="C18" i="7"/>
  <c r="H18" i="7"/>
  <c r="C20" i="7"/>
  <c r="I20" i="7"/>
  <c r="D22" i="7"/>
  <c r="F12" i="7"/>
  <c r="F22" i="7"/>
  <c r="F10" i="7"/>
  <c r="C12" i="7"/>
  <c r="I12" i="7"/>
  <c r="F18" i="7"/>
  <c r="F20" i="7"/>
  <c r="C22" i="7"/>
  <c r="D10" i="7"/>
  <c r="D18" i="7"/>
  <c r="D20" i="7"/>
</calcChain>
</file>

<file path=xl/sharedStrings.xml><?xml version="1.0" encoding="utf-8"?>
<sst xmlns="http://schemas.openxmlformats.org/spreadsheetml/2006/main" count="81" uniqueCount="33">
  <si>
    <t>Type d'intervention</t>
  </si>
  <si>
    <t>Relais social urbain (RSU)</t>
  </si>
  <si>
    <t>Liège
(RSPL)</t>
  </si>
  <si>
    <t>La Louvière
(RSULL)</t>
  </si>
  <si>
    <t>Mons
(RSUMB)</t>
  </si>
  <si>
    <t>Namur
(RSUN)</t>
  </si>
  <si>
    <t>Tournai
(RSUT)</t>
  </si>
  <si>
    <t>Verviers
(RSUV)</t>
  </si>
  <si>
    <t>Total 
des RSU wallons</t>
  </si>
  <si>
    <t>CA</t>
  </si>
  <si>
    <t>%</t>
  </si>
  <si>
    <t>-</t>
  </si>
  <si>
    <t>Services partenaires sources</t>
  </si>
  <si>
    <t>Nombre de services ayant répondu à cette variable</t>
  </si>
  <si>
    <t>Sources : IWEPS, Relais sociaux urbains &amp; services partenaires des Relais sociaux urbains de Wallonie; Calculs : IWEPS</t>
  </si>
  <si>
    <t xml:space="preserve">Tableau 4.2.1 : Nombre d'interventions réalisées au cours de l'année par les services d'accueil de jour - bas seuil (AJ-B) partenaires des Relais sociaux urbains (RSU) </t>
  </si>
  <si>
    <t>Accueils
(Fréquentation des services)</t>
  </si>
  <si>
    <t>Offres de soins
(permanences avec prof de la santé)</t>
  </si>
  <si>
    <t>Activités proposées par des partenaires de l'institution</t>
  </si>
  <si>
    <t>Douches</t>
  </si>
  <si>
    <t>Lessives
(Machines à laver)</t>
  </si>
  <si>
    <t>Entretiens individuels en vue de démarches sociales</t>
  </si>
  <si>
    <t>Autres interventions</t>
  </si>
  <si>
    <t>Nombre de services ayant participé à la collecte relative à l'AJB</t>
  </si>
  <si>
    <t>nd</t>
  </si>
  <si>
    <t>Répartition par type d'intervention réalisée  et par RSU - Année 2018 -</t>
  </si>
  <si>
    <t>Charleroi
(RSC)
(1)</t>
  </si>
  <si>
    <t>Repas
(1)</t>
  </si>
  <si>
    <t>Activités proposées par l'institution
(1)</t>
  </si>
  <si>
    <t>Remarques :
-  Les différentes catégories de "Type d'intervention" ne sont pas cumulables. Elles ne sont donc pas sommées. 
-  La catégorie  "activités extérieures" a été supprimée du questionnaire depuis 2017 et la catégorie "Réunions avec les partenaires/les réseaux"  du questionnaire de 2018  
-  Il y a une sous-estimation des valeurs dans la mesure où  les informations ne sont pas systématiquement encodées par certains services.</t>
  </si>
  <si>
    <t xml:space="preserve">(1) Le  RSC précise pour le service "Comptoir" (un des trois services répondants) que :
- la catégorie " Repas"  renseigne "575 repas distribués, ce qui concerne les marmites de soupes préparées au Comptoir avec les légumes cultivés au jardin et de la redistribution de sandwiches garnis offerts par des commerçants voisins du service et mangés sur place ";
- la catégorie " Activités proposées par l'institution" renseigne "un total de 66 activités proposées en interne, il s'agit des séances organisées dans le cadre de l'opération Boule de Neige (12), des sorties organisées pour récupérer les seringues abandonnées (29), des activités liées au projet Jardin (18), de sorties culturelles (6) et d'un atelier coiffure (1)"
</t>
  </si>
  <si>
    <t>(2) Le  RSPL précise que :
- pour la catégorie " nombre d'autres interventions" parmi les 4168 interventions 1721 (réalisées par un des services) concernent l'échange de seringues (36.765 récupérées et 37.321 distibuées);
- pour la catégorie "Nombre de machines à laver ",  957 "séchoirs (séchage de linge)" devraient y être ajoutés .</t>
  </si>
  <si>
    <t>(3) Le  RSULL précise que la catégorie " Autres interventions "  concerne " l'écoute active, les démarches administratives, le rappel du cadre et les orientations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</si>
</sst>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
      <sz val="12"/>
      <name val="Calibri"/>
      <family val="2"/>
      <scheme val="minor"/>
    </font>
    <font>
      <sz val="11"/>
      <name val="Calibri"/>
      <family val="2"/>
      <scheme val="minor"/>
    </font>
    <font>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0" fillId="0" borderId="0" xfId="0" applyBorder="1"/>
    <xf numFmtId="0" fontId="3" fillId="0" borderId="8" xfId="0" applyFont="1" applyBorder="1" applyAlignment="1">
      <alignment horizontal="center" vertical="center" wrapText="1"/>
    </xf>
    <xf numFmtId="0" fontId="5" fillId="0" borderId="10" xfId="0" applyFont="1" applyBorder="1" applyAlignment="1">
      <alignment horizontal="center" vertical="center" wrapText="1"/>
    </xf>
    <xf numFmtId="3" fontId="4" fillId="0" borderId="11" xfId="0" applyNumberFormat="1" applyFont="1" applyBorder="1" applyAlignment="1">
      <alignment horizontal="center" vertical="center" wrapText="1"/>
    </xf>
    <xf numFmtId="0" fontId="5" fillId="0" borderId="13" xfId="0" applyFont="1" applyBorder="1" applyAlignment="1">
      <alignment horizontal="center" vertical="center" wrapText="1"/>
    </xf>
    <xf numFmtId="164" fontId="6" fillId="0" borderId="14" xfId="1" applyNumberFormat="1" applyFont="1" applyBorder="1" applyAlignment="1">
      <alignment horizontal="center" vertical="center" wrapText="1"/>
    </xf>
    <xf numFmtId="164" fontId="6" fillId="0" borderId="14" xfId="1" quotePrefix="1" applyNumberFormat="1" applyFont="1" applyBorder="1" applyAlignment="1">
      <alignment horizontal="center" vertical="center" wrapText="1"/>
    </xf>
    <xf numFmtId="3" fontId="4" fillId="0" borderId="11" xfId="0" quotePrefix="1" applyNumberFormat="1" applyFont="1" applyBorder="1" applyAlignment="1">
      <alignment horizontal="center" vertical="center" wrapText="1"/>
    </xf>
    <xf numFmtId="0" fontId="7" fillId="0" borderId="0" xfId="0" applyFont="1" applyBorder="1" applyAlignment="1">
      <alignment vertical="center" wrapText="1"/>
    </xf>
    <xf numFmtId="164" fontId="3" fillId="0" borderId="0" xfId="1" applyNumberFormat="1" applyFont="1" applyBorder="1" applyAlignment="1">
      <alignment horizontal="center" vertical="center" wrapText="1"/>
    </xf>
    <xf numFmtId="3" fontId="8" fillId="0" borderId="17" xfId="0" applyNumberFormat="1" applyFont="1" applyBorder="1" applyAlignment="1">
      <alignment horizontal="center" vertical="center"/>
    </xf>
    <xf numFmtId="3" fontId="6" fillId="0" borderId="3" xfId="0" applyNumberFormat="1" applyFont="1" applyBorder="1" applyAlignment="1">
      <alignment horizontal="center" vertical="center"/>
    </xf>
    <xf numFmtId="0" fontId="8" fillId="0"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4" xfId="0" applyFont="1" applyFill="1" applyBorder="1" applyAlignment="1">
      <alignment horizontal="center" vertical="center"/>
    </xf>
    <xf numFmtId="0" fontId="9" fillId="2" borderId="0" xfId="0" applyFont="1" applyFill="1" applyAlignment="1">
      <alignment vertical="center"/>
    </xf>
    <xf numFmtId="0" fontId="9" fillId="2" borderId="0" xfId="0" applyFont="1" applyFill="1"/>
    <xf numFmtId="0" fontId="10" fillId="0" borderId="0" xfId="0" applyFont="1"/>
    <xf numFmtId="0" fontId="0" fillId="0" borderId="0" xfId="0" applyFill="1"/>
    <xf numFmtId="0" fontId="0" fillId="0" borderId="0" xfId="0" applyFont="1"/>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8" xfId="0" applyFont="1" applyBorder="1" applyAlignment="1">
      <alignment horizontal="center" vertical="center" wrapText="1"/>
    </xf>
    <xf numFmtId="3" fontId="4" fillId="0" borderId="29" xfId="0" applyNumberFormat="1"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4.2.1_&#233;volution_2018_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421_2018_Web"/>
      <sheetName val="Tab421_AJB_Type-Interv_2018"/>
      <sheetName val="AJB_2018_YEARLY_InfosQuali"/>
      <sheetName val="Combi_AN&amp;Mens_AJB_2018"/>
      <sheetName val="PrépaCombi_AN&amp;Mens_AJB_2018"/>
      <sheetName val="Copie_Var_Mens_AJB_2018"/>
      <sheetName val="Copie_Var_Annu_AJB_2018"/>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31"/>
  <sheetViews>
    <sheetView tabSelected="1" zoomScale="71" zoomScaleNormal="71" workbookViewId="0">
      <selection sqref="A1:J1"/>
    </sheetView>
  </sheetViews>
  <sheetFormatPr baseColWidth="10" defaultRowHeight="15" x14ac:dyDescent="0.25"/>
  <cols>
    <col min="1" max="1" width="74.28515625" customWidth="1"/>
    <col min="2" max="2" width="13.7109375" style="24" customWidth="1"/>
    <col min="3" max="3" width="14.85546875" style="24" customWidth="1"/>
    <col min="4" max="6" width="14.85546875" customWidth="1"/>
    <col min="7" max="8" width="14.85546875" style="23" customWidth="1"/>
    <col min="9" max="9" width="14.85546875" customWidth="1"/>
    <col min="10" max="10" width="21.140625" customWidth="1"/>
    <col min="11" max="11" width="17.7109375" style="1" customWidth="1"/>
    <col min="12" max="17" width="18.85546875" style="1" customWidth="1"/>
    <col min="18" max="16384" width="11.42578125" style="1"/>
  </cols>
  <sheetData>
    <row r="1" spans="1:10" ht="51.75" customHeight="1" x14ac:dyDescent="0.25">
      <c r="A1" s="39" t="s">
        <v>15</v>
      </c>
      <c r="B1" s="39"/>
      <c r="C1" s="39"/>
      <c r="D1" s="39"/>
      <c r="E1" s="39"/>
      <c r="F1" s="39"/>
      <c r="G1" s="39"/>
      <c r="H1" s="39"/>
      <c r="I1" s="39"/>
      <c r="J1" s="39"/>
    </row>
    <row r="2" spans="1:10" ht="59.25" customHeight="1" thickBot="1" x14ac:dyDescent="0.3">
      <c r="A2" s="39" t="s">
        <v>25</v>
      </c>
      <c r="B2" s="39"/>
      <c r="C2" s="40"/>
      <c r="D2" s="40"/>
      <c r="E2" s="40"/>
      <c r="F2" s="40"/>
      <c r="G2" s="40"/>
      <c r="H2" s="40"/>
      <c r="I2" s="40"/>
      <c r="J2" s="40"/>
    </row>
    <row r="3" spans="1:10" ht="51" customHeight="1" thickBot="1" x14ac:dyDescent="0.3">
      <c r="A3" s="41" t="s">
        <v>0</v>
      </c>
      <c r="B3" s="42"/>
      <c r="C3" s="45" t="s">
        <v>1</v>
      </c>
      <c r="D3" s="45"/>
      <c r="E3" s="45"/>
      <c r="F3" s="45"/>
      <c r="G3" s="45"/>
      <c r="H3" s="45"/>
      <c r="I3" s="45"/>
      <c r="J3" s="46"/>
    </row>
    <row r="4" spans="1:10" ht="66.75" customHeight="1" thickBot="1" x14ac:dyDescent="0.3">
      <c r="A4" s="43"/>
      <c r="B4" s="44"/>
      <c r="C4" s="2" t="s">
        <v>26</v>
      </c>
      <c r="D4" s="2" t="s">
        <v>2</v>
      </c>
      <c r="E4" s="2" t="s">
        <v>3</v>
      </c>
      <c r="F4" s="2" t="s">
        <v>4</v>
      </c>
      <c r="G4" s="2" t="s">
        <v>5</v>
      </c>
      <c r="H4" s="2" t="s">
        <v>6</v>
      </c>
      <c r="I4" s="2" t="s">
        <v>7</v>
      </c>
      <c r="J4" s="28" t="s">
        <v>8</v>
      </c>
    </row>
    <row r="5" spans="1:10" ht="22.5" customHeight="1" x14ac:dyDescent="0.25">
      <c r="A5" s="29" t="s">
        <v>16</v>
      </c>
      <c r="B5" s="3" t="s">
        <v>9</v>
      </c>
      <c r="C5" s="4">
        <v>31824</v>
      </c>
      <c r="D5" s="4">
        <v>78671</v>
      </c>
      <c r="E5" s="4">
        <v>3009</v>
      </c>
      <c r="F5" s="4">
        <v>7777</v>
      </c>
      <c r="G5" s="4" t="s">
        <v>24</v>
      </c>
      <c r="H5" s="4">
        <v>7784</v>
      </c>
      <c r="I5" s="4">
        <v>8653</v>
      </c>
      <c r="J5" s="4">
        <f>SUM(C5:I5)</f>
        <v>137718</v>
      </c>
    </row>
    <row r="6" spans="1:10" ht="22.5" customHeight="1" thickBot="1" x14ac:dyDescent="0.3">
      <c r="A6" s="30"/>
      <c r="B6" s="5" t="s">
        <v>10</v>
      </c>
      <c r="C6" s="6">
        <f t="shared" ref="C6:I6" si="0">C5/$J5</f>
        <v>0.23108090445693374</v>
      </c>
      <c r="D6" s="6">
        <f t="shared" si="0"/>
        <v>0.57124704105490931</v>
      </c>
      <c r="E6" s="6">
        <f t="shared" si="0"/>
        <v>2.1848995773972903E-2</v>
      </c>
      <c r="F6" s="6">
        <f t="shared" si="0"/>
        <v>5.6470468638812645E-2</v>
      </c>
      <c r="G6" s="7" t="s">
        <v>11</v>
      </c>
      <c r="H6" s="7">
        <f t="shared" si="0"/>
        <v>5.6521297143438037E-2</v>
      </c>
      <c r="I6" s="7">
        <f t="shared" si="0"/>
        <v>6.2831292931933375E-2</v>
      </c>
      <c r="J6" s="6">
        <f>J5/J5</f>
        <v>1</v>
      </c>
    </row>
    <row r="7" spans="1:10" ht="24.75" customHeight="1" x14ac:dyDescent="0.25">
      <c r="A7" s="29" t="s">
        <v>27</v>
      </c>
      <c r="B7" s="3" t="s">
        <v>9</v>
      </c>
      <c r="C7" s="4">
        <v>5242</v>
      </c>
      <c r="D7" s="4">
        <v>51774</v>
      </c>
      <c r="E7" s="4">
        <v>2510</v>
      </c>
      <c r="F7" s="4">
        <v>3720</v>
      </c>
      <c r="G7" s="4" t="s">
        <v>24</v>
      </c>
      <c r="H7" s="4" t="s">
        <v>24</v>
      </c>
      <c r="I7" s="4">
        <v>2374</v>
      </c>
      <c r="J7" s="4">
        <f t="shared" ref="J7" si="1">SUM(C7:I7)</f>
        <v>65620</v>
      </c>
    </row>
    <row r="8" spans="1:10" ht="24.75" customHeight="1" thickBot="1" x14ac:dyDescent="0.3">
      <c r="A8" s="30"/>
      <c r="B8" s="5" t="s">
        <v>10</v>
      </c>
      <c r="C8" s="6">
        <f t="shared" ref="C8:I20" si="2">C7/$J7</f>
        <v>7.9884181651935379E-2</v>
      </c>
      <c r="D8" s="6">
        <f t="shared" si="2"/>
        <v>0.78899725693386158</v>
      </c>
      <c r="E8" s="6">
        <f t="shared" si="2"/>
        <v>3.825053337397135E-2</v>
      </c>
      <c r="F8" s="6">
        <f t="shared" si="2"/>
        <v>5.6690033526363912E-2</v>
      </c>
      <c r="G8" s="7" t="s">
        <v>11</v>
      </c>
      <c r="H8" s="7" t="s">
        <v>11</v>
      </c>
      <c r="I8" s="6">
        <f t="shared" si="2"/>
        <v>3.6177994513867724E-2</v>
      </c>
      <c r="J8" s="6">
        <f t="shared" ref="J8" si="3">J7/J7</f>
        <v>1</v>
      </c>
    </row>
    <row r="9" spans="1:10" ht="24.75" customHeight="1" x14ac:dyDescent="0.25">
      <c r="A9" s="29" t="s">
        <v>17</v>
      </c>
      <c r="B9" s="3" t="s">
        <v>9</v>
      </c>
      <c r="C9" s="4">
        <v>2672</v>
      </c>
      <c r="D9" s="4">
        <v>3525</v>
      </c>
      <c r="E9" s="4">
        <v>41</v>
      </c>
      <c r="F9" s="4">
        <v>0</v>
      </c>
      <c r="G9" s="4" t="s">
        <v>24</v>
      </c>
      <c r="H9" s="4" t="s">
        <v>24</v>
      </c>
      <c r="I9" s="4">
        <v>34</v>
      </c>
      <c r="J9" s="4">
        <f t="shared" ref="J9" si="4">SUM(C9:I9)</f>
        <v>6272</v>
      </c>
    </row>
    <row r="10" spans="1:10" ht="24.75" customHeight="1" thickBot="1" x14ac:dyDescent="0.3">
      <c r="A10" s="30"/>
      <c r="B10" s="5" t="s">
        <v>10</v>
      </c>
      <c r="C10" s="6">
        <f t="shared" ref="C10:F10" si="5">C9/$J9</f>
        <v>0.42602040816326531</v>
      </c>
      <c r="D10" s="6">
        <f t="shared" si="5"/>
        <v>0.56202168367346939</v>
      </c>
      <c r="E10" s="6">
        <f t="shared" si="5"/>
        <v>6.5369897959183677E-3</v>
      </c>
      <c r="F10" s="6">
        <f t="shared" si="5"/>
        <v>0</v>
      </c>
      <c r="G10" s="7" t="s">
        <v>11</v>
      </c>
      <c r="H10" s="7" t="s">
        <v>11</v>
      </c>
      <c r="I10" s="6">
        <f t="shared" si="2"/>
        <v>5.4209183673469387E-3</v>
      </c>
      <c r="J10" s="6">
        <f t="shared" ref="J10" si="6">J9/J9</f>
        <v>1</v>
      </c>
    </row>
    <row r="11" spans="1:10" ht="24.75" customHeight="1" x14ac:dyDescent="0.25">
      <c r="A11" s="29" t="s">
        <v>28</v>
      </c>
      <c r="B11" s="3" t="s">
        <v>9</v>
      </c>
      <c r="C11" s="4">
        <v>439</v>
      </c>
      <c r="D11" s="4">
        <v>764</v>
      </c>
      <c r="E11" s="4">
        <v>370</v>
      </c>
      <c r="F11" s="4">
        <v>179</v>
      </c>
      <c r="G11" s="4" t="s">
        <v>24</v>
      </c>
      <c r="H11" s="4" t="s">
        <v>24</v>
      </c>
      <c r="I11" s="4">
        <v>504</v>
      </c>
      <c r="J11" s="4">
        <f>SUM(C11:I11)</f>
        <v>2256</v>
      </c>
    </row>
    <row r="12" spans="1:10" ht="24.75" customHeight="1" thickBot="1" x14ac:dyDescent="0.3">
      <c r="A12" s="30"/>
      <c r="B12" s="5" t="s">
        <v>10</v>
      </c>
      <c r="C12" s="6">
        <f t="shared" ref="C12:F12" si="7">C11/$J11</f>
        <v>0.19459219858156029</v>
      </c>
      <c r="D12" s="6">
        <f t="shared" si="7"/>
        <v>0.33865248226950356</v>
      </c>
      <c r="E12" s="6">
        <f t="shared" si="7"/>
        <v>0.16400709219858156</v>
      </c>
      <c r="F12" s="6">
        <f t="shared" si="7"/>
        <v>7.934397163120567E-2</v>
      </c>
      <c r="G12" s="7" t="s">
        <v>11</v>
      </c>
      <c r="H12" s="7" t="s">
        <v>11</v>
      </c>
      <c r="I12" s="6">
        <f t="shared" si="2"/>
        <v>0.22340425531914893</v>
      </c>
      <c r="J12" s="6">
        <f t="shared" ref="J12" si="8">J11/J11</f>
        <v>1</v>
      </c>
    </row>
    <row r="13" spans="1:10" ht="27" customHeight="1" x14ac:dyDescent="0.25">
      <c r="A13" s="29" t="s">
        <v>18</v>
      </c>
      <c r="B13" s="3" t="s">
        <v>9</v>
      </c>
      <c r="C13" s="4">
        <v>50</v>
      </c>
      <c r="D13" s="4">
        <v>80</v>
      </c>
      <c r="E13" s="4">
        <v>0</v>
      </c>
      <c r="F13" s="4">
        <v>10</v>
      </c>
      <c r="G13" s="4" t="s">
        <v>24</v>
      </c>
      <c r="H13" s="4" t="s">
        <v>24</v>
      </c>
      <c r="I13" s="4">
        <v>2</v>
      </c>
      <c r="J13" s="4">
        <f t="shared" ref="J13" si="9">SUM(C13:I13)</f>
        <v>142</v>
      </c>
    </row>
    <row r="14" spans="1:10" ht="27" customHeight="1" thickBot="1" x14ac:dyDescent="0.3">
      <c r="A14" s="30"/>
      <c r="B14" s="5" t="s">
        <v>10</v>
      </c>
      <c r="C14" s="6">
        <f t="shared" si="2"/>
        <v>0.352112676056338</v>
      </c>
      <c r="D14" s="6">
        <f t="shared" si="2"/>
        <v>0.56338028169014087</v>
      </c>
      <c r="E14" s="6">
        <f t="shared" si="2"/>
        <v>0</v>
      </c>
      <c r="F14" s="6">
        <f t="shared" si="2"/>
        <v>7.0422535211267609E-2</v>
      </c>
      <c r="G14" s="7" t="s">
        <v>11</v>
      </c>
      <c r="H14" s="7" t="s">
        <v>11</v>
      </c>
      <c r="I14" s="6">
        <f t="shared" si="2"/>
        <v>1.4084507042253521E-2</v>
      </c>
      <c r="J14" s="6">
        <f t="shared" ref="J14" si="10">J13/J13</f>
        <v>1</v>
      </c>
    </row>
    <row r="15" spans="1:10" ht="27" customHeight="1" x14ac:dyDescent="0.25">
      <c r="A15" s="29" t="s">
        <v>19</v>
      </c>
      <c r="B15" s="3" t="s">
        <v>9</v>
      </c>
      <c r="C15" s="4">
        <v>3243</v>
      </c>
      <c r="D15" s="4">
        <v>9979</v>
      </c>
      <c r="E15" s="4">
        <v>0</v>
      </c>
      <c r="F15" s="4">
        <v>786</v>
      </c>
      <c r="G15" s="4" t="s">
        <v>24</v>
      </c>
      <c r="H15" s="4" t="s">
        <v>24</v>
      </c>
      <c r="I15" s="4">
        <v>21</v>
      </c>
      <c r="J15" s="4">
        <f t="shared" ref="J15:J17" si="11">SUM(C15:I15)</f>
        <v>14029</v>
      </c>
    </row>
    <row r="16" spans="1:10" ht="27" customHeight="1" thickBot="1" x14ac:dyDescent="0.3">
      <c r="A16" s="30"/>
      <c r="B16" s="5" t="s">
        <v>10</v>
      </c>
      <c r="C16" s="6">
        <f t="shared" ref="C16:H18" si="12">C15/$J15</f>
        <v>0.23116401739254402</v>
      </c>
      <c r="D16" s="7">
        <f t="shared" si="12"/>
        <v>0.7113122817021883</v>
      </c>
      <c r="E16" s="6">
        <f t="shared" si="12"/>
        <v>0</v>
      </c>
      <c r="F16" s="6">
        <f t="shared" si="12"/>
        <v>5.6026801625204931E-2</v>
      </c>
      <c r="G16" s="7" t="s">
        <v>11</v>
      </c>
      <c r="H16" s="7" t="s">
        <v>11</v>
      </c>
      <c r="I16" s="6">
        <f t="shared" si="2"/>
        <v>1.4968992800627272E-3</v>
      </c>
      <c r="J16" s="6">
        <f t="shared" ref="J16:J18" si="13">J15/J15</f>
        <v>1</v>
      </c>
    </row>
    <row r="17" spans="1:10" ht="29.25" customHeight="1" x14ac:dyDescent="0.25">
      <c r="A17" s="29" t="s">
        <v>20</v>
      </c>
      <c r="B17" s="3" t="s">
        <v>9</v>
      </c>
      <c r="C17" s="8">
        <v>161</v>
      </c>
      <c r="D17" s="4">
        <v>7477</v>
      </c>
      <c r="E17" s="4">
        <v>0</v>
      </c>
      <c r="F17" s="4">
        <v>0</v>
      </c>
      <c r="G17" s="4" t="s">
        <v>24</v>
      </c>
      <c r="H17" s="4">
        <v>344</v>
      </c>
      <c r="I17" s="4">
        <v>374</v>
      </c>
      <c r="J17" s="8">
        <f t="shared" si="11"/>
        <v>8356</v>
      </c>
    </row>
    <row r="18" spans="1:10" ht="29.25" customHeight="1" thickBot="1" x14ac:dyDescent="0.3">
      <c r="A18" s="30"/>
      <c r="B18" s="5" t="s">
        <v>10</v>
      </c>
      <c r="C18" s="7">
        <f t="shared" si="12"/>
        <v>1.9267592149353759E-2</v>
      </c>
      <c r="D18" s="7">
        <f t="shared" si="12"/>
        <v>0.8948061273336525</v>
      </c>
      <c r="E18" s="7">
        <f t="shared" si="12"/>
        <v>0</v>
      </c>
      <c r="F18" s="6">
        <f t="shared" si="12"/>
        <v>0</v>
      </c>
      <c r="G18" s="7" t="s">
        <v>11</v>
      </c>
      <c r="H18" s="7">
        <f t="shared" si="12"/>
        <v>4.1168022977501197E-2</v>
      </c>
      <c r="I18" s="6">
        <f t="shared" si="2"/>
        <v>4.4758257539492578E-2</v>
      </c>
      <c r="J18" s="7">
        <f t="shared" si="13"/>
        <v>1</v>
      </c>
    </row>
    <row r="19" spans="1:10" ht="29.25" customHeight="1" x14ac:dyDescent="0.25">
      <c r="A19" s="29" t="s">
        <v>21</v>
      </c>
      <c r="B19" s="3" t="s">
        <v>9</v>
      </c>
      <c r="C19" s="4">
        <v>7542</v>
      </c>
      <c r="D19" s="4">
        <v>512</v>
      </c>
      <c r="E19" s="4">
        <v>432</v>
      </c>
      <c r="F19" s="4">
        <v>1830</v>
      </c>
      <c r="G19" s="4" t="s">
        <v>24</v>
      </c>
      <c r="H19" s="4" t="s">
        <v>24</v>
      </c>
      <c r="I19" s="4">
        <v>1586</v>
      </c>
      <c r="J19" s="4">
        <f t="shared" ref="J19" si="14">SUM(C19:I19)</f>
        <v>11902</v>
      </c>
    </row>
    <row r="20" spans="1:10" ht="29.25" customHeight="1" thickBot="1" x14ac:dyDescent="0.3">
      <c r="A20" s="30"/>
      <c r="B20" s="5" t="s">
        <v>10</v>
      </c>
      <c r="C20" s="6">
        <f t="shared" ref="C20:F20" si="15">C19/$J19</f>
        <v>0.63367501260292391</v>
      </c>
      <c r="D20" s="6">
        <f t="shared" si="15"/>
        <v>4.3017980171399767E-2</v>
      </c>
      <c r="E20" s="6">
        <f t="shared" si="15"/>
        <v>3.6296420769618552E-2</v>
      </c>
      <c r="F20" s="6">
        <f t="shared" si="15"/>
        <v>0.15375567131574525</v>
      </c>
      <c r="G20" s="7" t="s">
        <v>11</v>
      </c>
      <c r="H20" s="7" t="s">
        <v>11</v>
      </c>
      <c r="I20" s="6">
        <f t="shared" si="2"/>
        <v>0.13325491514031254</v>
      </c>
      <c r="J20" s="6">
        <f t="shared" ref="J20:J22" si="16">J19/J19</f>
        <v>1</v>
      </c>
    </row>
    <row r="21" spans="1:10" ht="29.25" customHeight="1" x14ac:dyDescent="0.25">
      <c r="A21" s="25" t="s">
        <v>22</v>
      </c>
      <c r="B21" s="47" t="s">
        <v>9</v>
      </c>
      <c r="C21" s="48">
        <v>4877</v>
      </c>
      <c r="D21" s="48">
        <v>4168</v>
      </c>
      <c r="E21" s="48">
        <v>4710</v>
      </c>
      <c r="F21" s="48">
        <v>88</v>
      </c>
      <c r="G21" s="48" t="s">
        <v>24</v>
      </c>
      <c r="H21" s="48" t="s">
        <v>24</v>
      </c>
      <c r="I21" s="48" t="s">
        <v>24</v>
      </c>
      <c r="J21" s="48">
        <f t="shared" ref="J21" si="17">SUM(C21:I21)</f>
        <v>13843</v>
      </c>
    </row>
    <row r="22" spans="1:10" ht="29.25" customHeight="1" thickBot="1" x14ac:dyDescent="0.3">
      <c r="A22" s="26"/>
      <c r="B22" s="5" t="s">
        <v>10</v>
      </c>
      <c r="C22" s="6">
        <f t="shared" ref="C22:F22" si="18">C21/$J21</f>
        <v>0.35230802571696884</v>
      </c>
      <c r="D22" s="6">
        <f t="shared" si="18"/>
        <v>0.30109080401647043</v>
      </c>
      <c r="E22" s="6">
        <f t="shared" si="18"/>
        <v>0.34024416672686558</v>
      </c>
      <c r="F22" s="6">
        <f t="shared" si="18"/>
        <v>6.3570035396951531E-3</v>
      </c>
      <c r="G22" s="7" t="s">
        <v>11</v>
      </c>
      <c r="H22" s="7" t="s">
        <v>11</v>
      </c>
      <c r="I22" s="7" t="s">
        <v>11</v>
      </c>
      <c r="J22" s="6">
        <f t="shared" si="16"/>
        <v>1</v>
      </c>
    </row>
    <row r="23" spans="1:10" ht="28.5" customHeight="1" thickBot="1" x14ac:dyDescent="0.3">
      <c r="A23" s="27"/>
      <c r="B23" s="9"/>
      <c r="C23" s="10"/>
      <c r="D23" s="10"/>
      <c r="E23" s="10"/>
      <c r="F23" s="10"/>
      <c r="G23" s="10"/>
      <c r="H23" s="10"/>
      <c r="I23" s="10"/>
      <c r="J23" s="10"/>
    </row>
    <row r="24" spans="1:10" ht="34.5" customHeight="1" x14ac:dyDescent="0.25">
      <c r="A24" s="31" t="s">
        <v>12</v>
      </c>
      <c r="B24" s="32"/>
      <c r="C24" s="32"/>
      <c r="D24" s="11"/>
      <c r="E24" s="11"/>
      <c r="F24" s="11"/>
      <c r="G24" s="11"/>
      <c r="H24" s="11"/>
      <c r="I24" s="11"/>
      <c r="J24" s="12"/>
    </row>
    <row r="25" spans="1:10" ht="34.5" customHeight="1" x14ac:dyDescent="0.25">
      <c r="A25" s="33" t="s">
        <v>13</v>
      </c>
      <c r="B25" s="34"/>
      <c r="C25" s="13">
        <v>3</v>
      </c>
      <c r="D25" s="14">
        <v>14</v>
      </c>
      <c r="E25" s="14">
        <v>1</v>
      </c>
      <c r="F25" s="14">
        <v>1</v>
      </c>
      <c r="G25" s="14">
        <v>0</v>
      </c>
      <c r="H25" s="14">
        <v>1</v>
      </c>
      <c r="I25" s="14">
        <v>1</v>
      </c>
      <c r="J25" s="15">
        <f>SUM(C25:I25)</f>
        <v>21</v>
      </c>
    </row>
    <row r="26" spans="1:10" ht="41.25" customHeight="1" thickBot="1" x14ac:dyDescent="0.3">
      <c r="A26" s="35" t="s">
        <v>23</v>
      </c>
      <c r="B26" s="36"/>
      <c r="C26" s="16">
        <v>3</v>
      </c>
      <c r="D26" s="17">
        <v>14</v>
      </c>
      <c r="E26" s="17">
        <v>1</v>
      </c>
      <c r="F26" s="17">
        <v>1</v>
      </c>
      <c r="G26" s="17">
        <v>0</v>
      </c>
      <c r="H26" s="17">
        <v>1</v>
      </c>
      <c r="I26" s="18">
        <v>1</v>
      </c>
      <c r="J26" s="19">
        <f>SUM(C26:I26)</f>
        <v>21</v>
      </c>
    </row>
    <row r="27" spans="1:10" ht="30" customHeight="1" x14ac:dyDescent="0.35">
      <c r="A27" s="20" t="s">
        <v>14</v>
      </c>
      <c r="B27" s="20"/>
      <c r="C27" s="21"/>
      <c r="D27" s="21"/>
      <c r="E27" s="21"/>
      <c r="F27" s="22"/>
    </row>
    <row r="28" spans="1:10" ht="72" customHeight="1" x14ac:dyDescent="0.25">
      <c r="A28" s="37" t="s">
        <v>29</v>
      </c>
      <c r="B28" s="38"/>
      <c r="C28" s="38"/>
      <c r="D28" s="38"/>
      <c r="E28" s="38"/>
      <c r="F28" s="38"/>
      <c r="G28" s="38"/>
    </row>
    <row r="29" spans="1:10" ht="92.25" customHeight="1" x14ac:dyDescent="0.25">
      <c r="A29" s="37" t="s">
        <v>30</v>
      </c>
      <c r="B29" s="37"/>
      <c r="C29" s="37"/>
      <c r="D29" s="37"/>
      <c r="E29" s="37"/>
      <c r="F29" s="37"/>
      <c r="G29" s="37"/>
      <c r="H29" s="37"/>
      <c r="I29" s="37"/>
      <c r="J29" s="37"/>
    </row>
    <row r="30" spans="1:10" ht="60" customHeight="1" x14ac:dyDescent="0.25">
      <c r="A30" s="37" t="s">
        <v>31</v>
      </c>
      <c r="B30" s="37"/>
      <c r="C30" s="37"/>
      <c r="D30" s="37"/>
      <c r="E30" s="37"/>
      <c r="F30" s="37"/>
      <c r="G30" s="37"/>
      <c r="H30" s="37"/>
      <c r="I30" s="37"/>
      <c r="J30" s="37"/>
    </row>
    <row r="31" spans="1:10" ht="31.5" customHeight="1" x14ac:dyDescent="0.25">
      <c r="A31" s="37" t="s">
        <v>32</v>
      </c>
      <c r="B31" s="37"/>
      <c r="C31" s="37"/>
      <c r="D31" s="37"/>
      <c r="E31" s="37"/>
      <c r="F31" s="37"/>
      <c r="G31" s="37"/>
      <c r="H31" s="37"/>
      <c r="I31" s="37"/>
      <c r="J31" s="37"/>
    </row>
  </sheetData>
  <mergeCells count="19">
    <mergeCell ref="A31:J31"/>
    <mergeCell ref="A24:C24"/>
    <mergeCell ref="A25:B25"/>
    <mergeCell ref="A26:B26"/>
    <mergeCell ref="A28:G28"/>
    <mergeCell ref="A29:J29"/>
    <mergeCell ref="A30:J30"/>
    <mergeCell ref="A9:A10"/>
    <mergeCell ref="A11:A12"/>
    <mergeCell ref="A13:A14"/>
    <mergeCell ref="A15:A16"/>
    <mergeCell ref="A17:A18"/>
    <mergeCell ref="A19:A20"/>
    <mergeCell ref="A1:J1"/>
    <mergeCell ref="A2:J2"/>
    <mergeCell ref="A3:B4"/>
    <mergeCell ref="C3:J3"/>
    <mergeCell ref="A5:A6"/>
    <mergeCell ref="A7:A8"/>
  </mergeCells>
  <printOptions gridLines="1"/>
  <pageMargins left="0.70866141732283472" right="0.70866141732283472" top="0.74803149606299213" bottom="0.74803149606299213" header="0.31496062992125984" footer="0.31496062992125984"/>
  <pageSetup paperSize="8" scale="67" orientation="landscape" r:id="rId1"/>
  <headerFooter>
    <oddFooter>&amp;L&amp;F
&amp;D
&amp;C&amp;A&amp;R&amp;P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Tab421_2018_Web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cp:lastPrinted>2019-08-16T11:45:22Z</cp:lastPrinted>
  <dcterms:created xsi:type="dcterms:W3CDTF">2019-03-28T13:55:50Z</dcterms:created>
  <dcterms:modified xsi:type="dcterms:W3CDTF">2020-01-15T15:36:21Z</dcterms:modified>
</cp:coreProperties>
</file>