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17\RSU_Utilisation_2017\TR_TAB_Crois_Util_2017\TAB__321_Util_2017_TR\"/>
    </mc:Choice>
  </mc:AlternateContent>
  <bookViews>
    <workbookView xWindow="0" yWindow="0" windowWidth="24000" windowHeight="9735"/>
  </bookViews>
  <sheets>
    <sheet name="Tab 321_2017_Web " sheetId="22" r:id="rId1"/>
  </sheets>
  <externalReferences>
    <externalReference r:id="rId2"/>
  </externalReferences>
  <definedNames>
    <definedName name="TR_2017_MONTHLY_QTY" localSheetId="0">#REF!</definedName>
    <definedName name="TR_2017_MONTHLY_QT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2" l="1"/>
  <c r="J27" i="22"/>
  <c r="J24" i="22"/>
  <c r="E24" i="22"/>
  <c r="D24" i="22"/>
  <c r="J23" i="22"/>
  <c r="I24" i="22" s="1"/>
  <c r="J21" i="22"/>
  <c r="E22" i="22" s="1"/>
  <c r="J19" i="22"/>
  <c r="J18" i="22"/>
  <c r="H18" i="22"/>
  <c r="G18" i="22"/>
  <c r="E18" i="22"/>
  <c r="D18" i="22"/>
  <c r="C18" i="22"/>
  <c r="J17" i="22"/>
  <c r="F18" i="22" s="1"/>
  <c r="J16" i="22"/>
  <c r="H16" i="22"/>
  <c r="G16" i="22"/>
  <c r="E16" i="22"/>
  <c r="D16" i="22"/>
  <c r="C16" i="22"/>
  <c r="J15" i="22"/>
  <c r="F16" i="22" s="1"/>
  <c r="E14" i="22"/>
  <c r="J13" i="22"/>
  <c r="D14" i="22" s="1"/>
  <c r="J11" i="22"/>
  <c r="G12" i="22" s="1"/>
  <c r="J10" i="22"/>
  <c r="G10" i="22"/>
  <c r="E10" i="22"/>
  <c r="D10" i="22"/>
  <c r="C10" i="22"/>
  <c r="J9" i="22"/>
  <c r="F10" i="22" s="1"/>
  <c r="I8" i="22"/>
  <c r="H8" i="22"/>
  <c r="E8" i="22"/>
  <c r="D8" i="22"/>
  <c r="J7" i="22"/>
  <c r="G8" i="22" s="1"/>
  <c r="J6" i="22"/>
  <c r="G6" i="22"/>
  <c r="E6" i="22"/>
  <c r="D6" i="22"/>
  <c r="C6" i="22"/>
  <c r="J5" i="22"/>
  <c r="F6" i="22" s="1"/>
  <c r="D12" i="22" l="1"/>
  <c r="E12" i="22"/>
  <c r="J12" i="22"/>
  <c r="F22" i="22"/>
  <c r="F14" i="22"/>
  <c r="C22" i="22"/>
  <c r="J22" i="22"/>
  <c r="F8" i="22"/>
  <c r="J8" i="22"/>
  <c r="F12" i="22"/>
  <c r="C14" i="22"/>
  <c r="J14" i="22"/>
  <c r="D22" i="22"/>
  <c r="F24" i="22"/>
  <c r="C8" i="22"/>
  <c r="C12" i="22"/>
  <c r="C24" i="22"/>
</calcChain>
</file>

<file path=xl/sharedStrings.xml><?xml version="1.0" encoding="utf-8"?>
<sst xmlns="http://schemas.openxmlformats.org/spreadsheetml/2006/main" count="90" uniqueCount="32">
  <si>
    <t>Relais social urbain (RSU)</t>
  </si>
  <si>
    <t>CA</t>
  </si>
  <si>
    <t>Nombre de services ayant répondu à cette variable</t>
  </si>
  <si>
    <t>Services partenaires sources</t>
  </si>
  <si>
    <t>Sources : IWEPS, Relais sociaux urbains &amp; services partenaires des Relais sociaux urbains de Wallonie; Calculs : IWEPS</t>
  </si>
  <si>
    <t>nd</t>
  </si>
  <si>
    <t>%</t>
  </si>
  <si>
    <t>-</t>
  </si>
  <si>
    <t xml:space="preserve">Tableau 3.2.1 : Nombre d'interventions réalisées au cours de l'année par les services de travail de rue (TR) partenaires des Relais sociaux urbains (RSU) </t>
  </si>
  <si>
    <t>Répartition par type d'intervention réalisée  et par RSU - Année 2017-</t>
  </si>
  <si>
    <t>Type d'intervention</t>
  </si>
  <si>
    <t>Charleroi
(RSC)</t>
  </si>
  <si>
    <t>Liège
(RSPL)
(1)</t>
  </si>
  <si>
    <t>La Louvière
(RSULL)</t>
  </si>
  <si>
    <t>Mons
(RSUMB)</t>
  </si>
  <si>
    <t>Namur
(RSUN)</t>
  </si>
  <si>
    <t>Tournai
(RSUT)</t>
  </si>
  <si>
    <t>Verviers
(RSUV)
(2)</t>
  </si>
  <si>
    <t>Total 
des RSU wallons</t>
  </si>
  <si>
    <t>Premier contact</t>
  </si>
  <si>
    <t xml:space="preserve"> Contacts d'accroche / de création de lien (écoute, discussions, informations)</t>
  </si>
  <si>
    <t>Relais, dispatchings et orientations vers des institutions</t>
  </si>
  <si>
    <t xml:space="preserve">Interventions spécifiques "d'accompagnement physique"
(déplacement du travailleur social avec l'usager) </t>
  </si>
  <si>
    <t>Interventions spécifiques de "suivis et de prises en charge"</t>
  </si>
  <si>
    <t>Interventions spécifiques de "Réduction des risques"
(échange de seringues…) 
(1)</t>
  </si>
  <si>
    <t>Interventions spécifiques de "distribution de matériel"
(couvertures, …)</t>
  </si>
  <si>
    <t>Interventions spécifiques de "Soins physiques"
(soins de premier secours)</t>
  </si>
  <si>
    <t>Interventions spécifiques  "Contacts hors usagers et hors intervenants sociaux"
(ex. : avec police, citoyens, commerçants…)</t>
  </si>
  <si>
    <t>Autres interventions que celles précisées ci-dessus
(1), (2)</t>
  </si>
  <si>
    <t>Nombre de services ayant participé à la collecte relative au TR</t>
  </si>
  <si>
    <t xml:space="preserve">(1) Le RSPL précise que :
- Dans la catégorie "Interventions spécifiques de Réduction des risques" que "Réduction des risques" = "contacts avec échange de matériel, contacts mixtes (seringues + alu) et contacts aluminium".
-  Dans la catégorie "Autres interventions (…)" sont comptabilisés "6.722 contacts avec un public visé par la réduction des risques sans échange de matériel (toxicomanie, prostitution) et , nouveauté depuis la collecte 2017, 3.825 contacts "autres" (cette donnée a été ajoutée cette année).
(2) Le RSUV précise que :
-  Dans la catégorie "Autres interventions (…)",  sont comptabilisées les maraudes
</t>
  </si>
  <si>
    <t xml:space="preserve">Remarque :  Les différentes catégories de "Type d'intervention" ne sont pas cumulables. Elles ne sont donc pas sommées.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</si>
</sst>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Font="1"/>
    <xf numFmtId="0" fontId="0" fillId="0" borderId="0" xfId="0" applyFill="1"/>
    <xf numFmtId="164" fontId="5" fillId="0" borderId="0" xfId="1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2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164" fontId="10" fillId="0" borderId="5" xfId="1" quotePrefix="1" applyNumberFormat="1" applyFont="1" applyBorder="1" applyAlignment="1">
      <alignment horizontal="center" vertical="center" wrapText="1"/>
    </xf>
    <xf numFmtId="164" fontId="10" fillId="0" borderId="5" xfId="1" quotePrefix="1" applyNumberFormat="1" applyFont="1" applyFill="1" applyBorder="1" applyAlignment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3" fontId="6" fillId="0" borderId="14" xfId="0" quotePrefix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8" fillId="0" borderId="8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7DF52B"/>
      <color rgb="FF00FF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3.2.1_&#233;volution_2017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Sirop_TR_2017"/>
      <sheetName val="TR_Sélect_intervent°_2017_Réorg"/>
      <sheetName val="TR_Type-d'intervention_2017"/>
      <sheetName val="TR_Type-intervention_2017_Synth"/>
      <sheetName val="Tab 321_2017_Web "/>
      <sheetName val="Tab 321_TR_2017"/>
      <sheetName val="Tab 321_TR_2017_00"/>
      <sheetName val="TR_Type-d'intervention_2017_000"/>
      <sheetName val="Tr_2017_QLY_Rem_oco"/>
      <sheetName val="Combi_AN&amp;TotMois_TR_2017"/>
      <sheetName val="Cop_Util_Tot_Mois_Serv_TR_2017"/>
      <sheetName val="CopieUtilis_Annuel_Serv_TR_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835</v>
          </cell>
        </row>
        <row r="15">
          <cell r="I15">
            <v>0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DF52B"/>
    <pageSetUpPr fitToPage="1"/>
  </sheetPr>
  <dimension ref="A1:J33"/>
  <sheetViews>
    <sheetView tabSelected="1" zoomScale="55" zoomScaleNormal="55" workbookViewId="0">
      <selection sqref="A1:J1"/>
    </sheetView>
  </sheetViews>
  <sheetFormatPr baseColWidth="10" defaultRowHeight="15" x14ac:dyDescent="0.25"/>
  <cols>
    <col min="1" max="1" width="74.28515625" customWidth="1"/>
    <col min="2" max="2" width="8.85546875" style="3" customWidth="1"/>
    <col min="3" max="3" width="14.85546875" style="3" customWidth="1"/>
    <col min="4" max="6" width="14.85546875" customWidth="1"/>
    <col min="7" max="8" width="14.85546875" style="4" customWidth="1"/>
    <col min="9" max="9" width="14.85546875" customWidth="1"/>
    <col min="10" max="10" width="21.140625" customWidth="1"/>
    <col min="11" max="12" width="17.7109375" style="1" customWidth="1"/>
    <col min="13" max="18" width="18.85546875" style="1" customWidth="1"/>
    <col min="19" max="16384" width="11.42578125" style="1"/>
  </cols>
  <sheetData>
    <row r="1" spans="1:10" ht="51.75" customHeight="1" x14ac:dyDescent="0.25">
      <c r="A1" s="41" t="s">
        <v>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59.25" customHeight="1" thickBot="1" x14ac:dyDescent="0.3">
      <c r="A2" s="41" t="s">
        <v>9</v>
      </c>
      <c r="B2" s="41"/>
      <c r="C2" s="42"/>
      <c r="D2" s="42"/>
      <c r="E2" s="42"/>
      <c r="F2" s="42"/>
      <c r="G2" s="42"/>
      <c r="H2" s="42"/>
      <c r="I2" s="42"/>
      <c r="J2" s="42"/>
    </row>
    <row r="3" spans="1:10" ht="51" customHeight="1" thickBot="1" x14ac:dyDescent="0.3">
      <c r="A3" s="43" t="s">
        <v>10</v>
      </c>
      <c r="B3" s="44"/>
      <c r="C3" s="47" t="s">
        <v>0</v>
      </c>
      <c r="D3" s="47"/>
      <c r="E3" s="47"/>
      <c r="F3" s="47"/>
      <c r="G3" s="47"/>
      <c r="H3" s="47"/>
      <c r="I3" s="47"/>
      <c r="J3" s="48"/>
    </row>
    <row r="4" spans="1:10" ht="68.25" customHeight="1" thickBot="1" x14ac:dyDescent="0.3">
      <c r="A4" s="45"/>
      <c r="B4" s="46"/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10" t="s">
        <v>18</v>
      </c>
    </row>
    <row r="5" spans="1:10" ht="22.5" customHeight="1" x14ac:dyDescent="0.25">
      <c r="A5" s="32" t="s">
        <v>19</v>
      </c>
      <c r="B5" s="11" t="s">
        <v>1</v>
      </c>
      <c r="C5" s="12">
        <v>177</v>
      </c>
      <c r="D5" s="12">
        <v>146</v>
      </c>
      <c r="E5" s="12">
        <v>54</v>
      </c>
      <c r="F5" s="12">
        <v>24</v>
      </c>
      <c r="G5" s="12">
        <v>486</v>
      </c>
      <c r="H5" s="12" t="s">
        <v>5</v>
      </c>
      <c r="I5" s="13" t="s">
        <v>5</v>
      </c>
      <c r="J5" s="12">
        <f>SUM(C5:I5)</f>
        <v>887</v>
      </c>
    </row>
    <row r="6" spans="1:10" ht="22.5" customHeight="1" thickBot="1" x14ac:dyDescent="0.3">
      <c r="A6" s="33"/>
      <c r="B6" s="14" t="s">
        <v>6</v>
      </c>
      <c r="C6" s="15">
        <f t="shared" ref="C6:G6" si="0">C5/$J5</f>
        <v>0.19954904171364149</v>
      </c>
      <c r="D6" s="15">
        <f t="shared" si="0"/>
        <v>0.16459977452085683</v>
      </c>
      <c r="E6" s="15">
        <f t="shared" si="0"/>
        <v>6.0879368658399095E-2</v>
      </c>
      <c r="F6" s="15">
        <f t="shared" si="0"/>
        <v>2.7057497181510709E-2</v>
      </c>
      <c r="G6" s="15">
        <f t="shared" si="0"/>
        <v>0.54791431792559186</v>
      </c>
      <c r="H6" s="16" t="s">
        <v>7</v>
      </c>
      <c r="I6" s="17" t="s">
        <v>7</v>
      </c>
      <c r="J6" s="15">
        <f>J5/J5</f>
        <v>1</v>
      </c>
    </row>
    <row r="7" spans="1:10" ht="24.75" customHeight="1" x14ac:dyDescent="0.25">
      <c r="A7" s="32" t="s">
        <v>20</v>
      </c>
      <c r="B7" s="11" t="s">
        <v>1</v>
      </c>
      <c r="C7" s="12">
        <v>3683</v>
      </c>
      <c r="D7" s="12">
        <v>8012</v>
      </c>
      <c r="E7" s="12">
        <v>1408</v>
      </c>
      <c r="F7" s="12">
        <v>1429</v>
      </c>
      <c r="G7" s="12">
        <v>8525</v>
      </c>
      <c r="H7" s="12">
        <v>275</v>
      </c>
      <c r="I7" s="13">
        <v>1246</v>
      </c>
      <c r="J7" s="12">
        <f t="shared" ref="J7" si="1">SUM(C7:I7)</f>
        <v>24578</v>
      </c>
    </row>
    <row r="8" spans="1:10" ht="24.75" customHeight="1" thickBot="1" x14ac:dyDescent="0.3">
      <c r="A8" s="33"/>
      <c r="B8" s="14" t="s">
        <v>6</v>
      </c>
      <c r="C8" s="15">
        <f t="shared" ref="C8:I8" si="2">C7/$J7</f>
        <v>0.14984945886565221</v>
      </c>
      <c r="D8" s="15">
        <f t="shared" si="2"/>
        <v>0.32598258605256736</v>
      </c>
      <c r="E8" s="15">
        <f t="shared" si="2"/>
        <v>5.7287004638294413E-2</v>
      </c>
      <c r="F8" s="15">
        <f t="shared" si="2"/>
        <v>5.814142729270079E-2</v>
      </c>
      <c r="G8" s="15">
        <f t="shared" si="2"/>
        <v>0.34685491089592319</v>
      </c>
      <c r="H8" s="15">
        <f t="shared" si="2"/>
        <v>1.1188868093416876E-2</v>
      </c>
      <c r="I8" s="18">
        <f t="shared" si="2"/>
        <v>5.0695744161445191E-2</v>
      </c>
      <c r="J8" s="15">
        <f t="shared" ref="J8" si="3">J7/J7</f>
        <v>1</v>
      </c>
    </row>
    <row r="9" spans="1:10" ht="24.75" customHeight="1" x14ac:dyDescent="0.25">
      <c r="A9" s="32" t="s">
        <v>21</v>
      </c>
      <c r="B9" s="11" t="s">
        <v>1</v>
      </c>
      <c r="C9" s="12">
        <v>3214</v>
      </c>
      <c r="D9" s="12">
        <v>94</v>
      </c>
      <c r="E9" s="12">
        <v>924</v>
      </c>
      <c r="F9" s="12">
        <v>1001</v>
      </c>
      <c r="G9" s="12">
        <v>2315</v>
      </c>
      <c r="H9" s="12" t="s">
        <v>5</v>
      </c>
      <c r="I9" s="12" t="s">
        <v>5</v>
      </c>
      <c r="J9" s="12">
        <f t="shared" ref="J9" si="4">SUM(C9:I9)</f>
        <v>7548</v>
      </c>
    </row>
    <row r="10" spans="1:10" ht="24.75" customHeight="1" thickBot="1" x14ac:dyDescent="0.3">
      <c r="A10" s="33"/>
      <c r="B10" s="14" t="s">
        <v>6</v>
      </c>
      <c r="C10" s="15">
        <f t="shared" ref="C10:G10" si="5">C9/$J9</f>
        <v>0.42580816110227876</v>
      </c>
      <c r="D10" s="15">
        <f t="shared" si="5"/>
        <v>1.2453630100688924E-2</v>
      </c>
      <c r="E10" s="15">
        <f t="shared" si="5"/>
        <v>0.12241653418124006</v>
      </c>
      <c r="F10" s="15">
        <f t="shared" si="5"/>
        <v>0.13261791202967674</v>
      </c>
      <c r="G10" s="15">
        <f t="shared" si="5"/>
        <v>0.30670376258611554</v>
      </c>
      <c r="H10" s="16" t="s">
        <v>7</v>
      </c>
      <c r="I10" s="16" t="s">
        <v>7</v>
      </c>
      <c r="J10" s="15">
        <f t="shared" ref="J10" si="6">J9/J9</f>
        <v>1</v>
      </c>
    </row>
    <row r="11" spans="1:10" ht="24.75" customHeight="1" x14ac:dyDescent="0.25">
      <c r="A11" s="32" t="s">
        <v>22</v>
      </c>
      <c r="B11" s="11" t="s">
        <v>1</v>
      </c>
      <c r="C11" s="12">
        <v>146</v>
      </c>
      <c r="D11" s="12">
        <v>244</v>
      </c>
      <c r="E11" s="12">
        <v>108</v>
      </c>
      <c r="F11" s="12">
        <v>126</v>
      </c>
      <c r="G11" s="12">
        <v>211</v>
      </c>
      <c r="H11" s="12" t="s">
        <v>5</v>
      </c>
      <c r="I11" s="12" t="s">
        <v>5</v>
      </c>
      <c r="J11" s="12">
        <f>'[1]Combi_AN&amp;TotMois_TR_2017'!I8</f>
        <v>835</v>
      </c>
    </row>
    <row r="12" spans="1:10" ht="24.75" customHeight="1" thickBot="1" x14ac:dyDescent="0.3">
      <c r="A12" s="33"/>
      <c r="B12" s="14" t="s">
        <v>6</v>
      </c>
      <c r="C12" s="15">
        <f t="shared" ref="C12:G12" si="7">C11/$J11</f>
        <v>0.17485029940119762</v>
      </c>
      <c r="D12" s="15">
        <f t="shared" si="7"/>
        <v>0.29221556886227545</v>
      </c>
      <c r="E12" s="15">
        <f t="shared" si="7"/>
        <v>0.12934131736526946</v>
      </c>
      <c r="F12" s="15">
        <f t="shared" si="7"/>
        <v>0.15089820359281436</v>
      </c>
      <c r="G12" s="15">
        <f t="shared" si="7"/>
        <v>0.25269461077844313</v>
      </c>
      <c r="H12" s="16" t="s">
        <v>7</v>
      </c>
      <c r="I12" s="16" t="s">
        <v>7</v>
      </c>
      <c r="J12" s="15">
        <f t="shared" ref="J12" si="8">J11/J11</f>
        <v>1</v>
      </c>
    </row>
    <row r="13" spans="1:10" ht="27" customHeight="1" x14ac:dyDescent="0.25">
      <c r="A13" s="32" t="s">
        <v>23</v>
      </c>
      <c r="B13" s="11" t="s">
        <v>1</v>
      </c>
      <c r="C13" s="12">
        <v>0</v>
      </c>
      <c r="D13" s="12">
        <v>72</v>
      </c>
      <c r="E13" s="12">
        <v>2186</v>
      </c>
      <c r="F13" s="12">
        <v>487</v>
      </c>
      <c r="G13" s="12" t="s">
        <v>5</v>
      </c>
      <c r="H13" s="12" t="s">
        <v>5</v>
      </c>
      <c r="I13" s="12" t="s">
        <v>5</v>
      </c>
      <c r="J13" s="12">
        <f t="shared" ref="J13" si="9">SUM(C13:I13)</f>
        <v>2745</v>
      </c>
    </row>
    <row r="14" spans="1:10" ht="27" customHeight="1" thickBot="1" x14ac:dyDescent="0.3">
      <c r="A14" s="33"/>
      <c r="B14" s="14" t="s">
        <v>6</v>
      </c>
      <c r="C14" s="15">
        <f t="shared" ref="C14:F14" si="10">C13/$J13</f>
        <v>0</v>
      </c>
      <c r="D14" s="15">
        <f t="shared" si="10"/>
        <v>2.6229508196721311E-2</v>
      </c>
      <c r="E14" s="15">
        <f t="shared" si="10"/>
        <v>0.79635701275045534</v>
      </c>
      <c r="F14" s="15">
        <f t="shared" si="10"/>
        <v>0.17741347905282331</v>
      </c>
      <c r="G14" s="16" t="s">
        <v>7</v>
      </c>
      <c r="H14" s="16" t="s">
        <v>7</v>
      </c>
      <c r="I14" s="16" t="s">
        <v>7</v>
      </c>
      <c r="J14" s="15">
        <f t="shared" ref="J14" si="11">J13/J13</f>
        <v>1</v>
      </c>
    </row>
    <row r="15" spans="1:10" ht="30" customHeight="1" x14ac:dyDescent="0.25">
      <c r="A15" s="32" t="s">
        <v>24</v>
      </c>
      <c r="B15" s="11" t="s">
        <v>1</v>
      </c>
      <c r="C15" s="12">
        <v>8582</v>
      </c>
      <c r="D15" s="12">
        <v>4793</v>
      </c>
      <c r="E15" s="12">
        <v>0</v>
      </c>
      <c r="F15" s="12">
        <v>180</v>
      </c>
      <c r="G15" s="12">
        <v>1739</v>
      </c>
      <c r="H15" s="12">
        <v>37</v>
      </c>
      <c r="I15" s="12" t="s">
        <v>5</v>
      </c>
      <c r="J15" s="12">
        <f t="shared" ref="J15" si="12">SUM(C15:I15)</f>
        <v>15331</v>
      </c>
    </row>
    <row r="16" spans="1:10" ht="30" customHeight="1" thickBot="1" x14ac:dyDescent="0.3">
      <c r="A16" s="33"/>
      <c r="B16" s="14" t="s">
        <v>6</v>
      </c>
      <c r="C16" s="15">
        <f>C15/$J15</f>
        <v>0.55978083621420649</v>
      </c>
      <c r="D16" s="15">
        <f>D15/$J15</f>
        <v>0.31263453134172592</v>
      </c>
      <c r="E16" s="16">
        <f t="shared" ref="E16:H16" si="13">E15/$J15</f>
        <v>0</v>
      </c>
      <c r="F16" s="15">
        <f t="shared" si="13"/>
        <v>1.1740917096079839E-2</v>
      </c>
      <c r="G16" s="15">
        <f t="shared" si="13"/>
        <v>0.11343030461157133</v>
      </c>
      <c r="H16" s="16">
        <f t="shared" si="13"/>
        <v>2.4134107364164113E-3</v>
      </c>
      <c r="I16" s="16" t="s">
        <v>7</v>
      </c>
      <c r="J16" s="15">
        <f t="shared" ref="J16" si="14">J15/J15</f>
        <v>1</v>
      </c>
    </row>
    <row r="17" spans="1:10" ht="27" customHeight="1" x14ac:dyDescent="0.25">
      <c r="A17" s="32" t="s">
        <v>25</v>
      </c>
      <c r="B17" s="11" t="s">
        <v>1</v>
      </c>
      <c r="C17" s="12">
        <v>276</v>
      </c>
      <c r="D17" s="12">
        <v>0</v>
      </c>
      <c r="E17" s="12">
        <v>44</v>
      </c>
      <c r="F17" s="12">
        <v>30</v>
      </c>
      <c r="G17" s="12">
        <v>328</v>
      </c>
      <c r="H17" s="12">
        <v>141</v>
      </c>
      <c r="I17" s="12" t="s">
        <v>5</v>
      </c>
      <c r="J17" s="12">
        <f t="shared" ref="J17" si="15">SUM(C17:I17)</f>
        <v>819</v>
      </c>
    </row>
    <row r="18" spans="1:10" ht="27" customHeight="1" thickBot="1" x14ac:dyDescent="0.3">
      <c r="A18" s="33"/>
      <c r="B18" s="14" t="s">
        <v>6</v>
      </c>
      <c r="C18" s="15">
        <f t="shared" ref="C18:H18" si="16">C17/$J17</f>
        <v>0.33699633699633702</v>
      </c>
      <c r="D18" s="16">
        <f t="shared" si="16"/>
        <v>0</v>
      </c>
      <c r="E18" s="15">
        <f t="shared" si="16"/>
        <v>5.3724053724053727E-2</v>
      </c>
      <c r="F18" s="15">
        <f t="shared" si="16"/>
        <v>3.6630036630036632E-2</v>
      </c>
      <c r="G18" s="15">
        <f t="shared" si="16"/>
        <v>0.40048840048840051</v>
      </c>
      <c r="H18" s="16">
        <f t="shared" si="16"/>
        <v>0.17216117216117216</v>
      </c>
      <c r="I18" s="16" t="s">
        <v>7</v>
      </c>
      <c r="J18" s="15">
        <f t="shared" ref="J18" si="17">J17/J17</f>
        <v>1</v>
      </c>
    </row>
    <row r="19" spans="1:10" ht="29.25" customHeight="1" x14ac:dyDescent="0.25">
      <c r="A19" s="32" t="s">
        <v>26</v>
      </c>
      <c r="B19" s="11" t="s">
        <v>1</v>
      </c>
      <c r="C19" s="19">
        <v>0</v>
      </c>
      <c r="D19" s="12">
        <v>0</v>
      </c>
      <c r="E19" s="12">
        <v>0</v>
      </c>
      <c r="F19" s="12">
        <v>0</v>
      </c>
      <c r="G19" s="12">
        <v>0</v>
      </c>
      <c r="H19" s="12" t="s">
        <v>5</v>
      </c>
      <c r="I19" s="12" t="s">
        <v>5</v>
      </c>
      <c r="J19" s="19">
        <f>'[1]Combi_AN&amp;TotMois_TR_2017'!I15</f>
        <v>0</v>
      </c>
    </row>
    <row r="20" spans="1:10" ht="29.25" customHeight="1" thickBot="1" x14ac:dyDescent="0.3">
      <c r="A20" s="33"/>
      <c r="B20" s="14" t="s">
        <v>6</v>
      </c>
      <c r="C20" s="16" t="s">
        <v>7</v>
      </c>
      <c r="D20" s="16" t="s">
        <v>7</v>
      </c>
      <c r="E20" s="16" t="s">
        <v>7</v>
      </c>
      <c r="F20" s="15" t="s">
        <v>7</v>
      </c>
      <c r="G20" s="16" t="s">
        <v>7</v>
      </c>
      <c r="H20" s="16" t="s">
        <v>7</v>
      </c>
      <c r="I20" s="16" t="s">
        <v>7</v>
      </c>
      <c r="J20" s="16" t="s">
        <v>7</v>
      </c>
    </row>
    <row r="21" spans="1:10" ht="29.25" customHeight="1" x14ac:dyDescent="0.25">
      <c r="A21" s="32" t="s">
        <v>27</v>
      </c>
      <c r="B21" s="11" t="s">
        <v>1</v>
      </c>
      <c r="C21" s="12">
        <v>68</v>
      </c>
      <c r="D21" s="12">
        <v>352</v>
      </c>
      <c r="E21" s="12">
        <v>0</v>
      </c>
      <c r="F21" s="12">
        <v>46</v>
      </c>
      <c r="G21" s="12" t="s">
        <v>5</v>
      </c>
      <c r="H21" s="12" t="s">
        <v>5</v>
      </c>
      <c r="I21" s="12" t="s">
        <v>5</v>
      </c>
      <c r="J21" s="12">
        <f t="shared" ref="J21" si="18">SUM(C21:I21)</f>
        <v>466</v>
      </c>
    </row>
    <row r="22" spans="1:10" ht="29.25" customHeight="1" thickBot="1" x14ac:dyDescent="0.3">
      <c r="A22" s="33"/>
      <c r="B22" s="14" t="s">
        <v>6</v>
      </c>
      <c r="C22" s="15">
        <f t="shared" ref="C22:I24" si="19">C21/$J21</f>
        <v>0.14592274678111589</v>
      </c>
      <c r="D22" s="15">
        <f t="shared" si="19"/>
        <v>0.75536480686695284</v>
      </c>
      <c r="E22" s="15">
        <f t="shared" si="19"/>
        <v>0</v>
      </c>
      <c r="F22" s="15">
        <f t="shared" si="19"/>
        <v>9.8712446351931327E-2</v>
      </c>
      <c r="G22" s="16" t="s">
        <v>7</v>
      </c>
      <c r="H22" s="16" t="s">
        <v>7</v>
      </c>
      <c r="I22" s="16" t="s">
        <v>7</v>
      </c>
      <c r="J22" s="15">
        <f t="shared" ref="J22" si="20">J21/J21</f>
        <v>1</v>
      </c>
    </row>
    <row r="23" spans="1:10" ht="24" customHeight="1" x14ac:dyDescent="0.25">
      <c r="A23" s="32" t="s">
        <v>28</v>
      </c>
      <c r="B23" s="11" t="s">
        <v>1</v>
      </c>
      <c r="C23" s="19">
        <v>0</v>
      </c>
      <c r="D23" s="12">
        <v>10547</v>
      </c>
      <c r="E23" s="12">
        <v>142</v>
      </c>
      <c r="F23" s="12">
        <v>69</v>
      </c>
      <c r="G23" s="12" t="s">
        <v>5</v>
      </c>
      <c r="H23" s="12" t="s">
        <v>5</v>
      </c>
      <c r="I23" s="12">
        <v>133</v>
      </c>
      <c r="J23" s="12">
        <f t="shared" ref="J23" si="21">SUM(C23:I23)</f>
        <v>10891</v>
      </c>
    </row>
    <row r="24" spans="1:10" ht="24" customHeight="1" thickBot="1" x14ac:dyDescent="0.3">
      <c r="A24" s="33"/>
      <c r="B24" s="14" t="s">
        <v>6</v>
      </c>
      <c r="C24" s="15">
        <f t="shared" si="19"/>
        <v>0</v>
      </c>
      <c r="D24" s="15">
        <f t="shared" si="19"/>
        <v>0.96841428702598475</v>
      </c>
      <c r="E24" s="15">
        <f t="shared" si="19"/>
        <v>1.3038288495087686E-2</v>
      </c>
      <c r="F24" s="15">
        <f t="shared" si="19"/>
        <v>6.335506381415848E-3</v>
      </c>
      <c r="G24" s="16" t="s">
        <v>7</v>
      </c>
      <c r="H24" s="16" t="s">
        <v>7</v>
      </c>
      <c r="I24" s="15">
        <f t="shared" si="19"/>
        <v>1.2211918097511707E-2</v>
      </c>
      <c r="J24" s="15">
        <f t="shared" ref="J24" si="22">J23/J23</f>
        <v>1</v>
      </c>
    </row>
    <row r="25" spans="1:10" ht="28.5" customHeight="1" thickBot="1" x14ac:dyDescent="0.3">
      <c r="A25" s="8"/>
      <c r="B25" s="20"/>
      <c r="C25" s="5"/>
      <c r="D25" s="5"/>
      <c r="E25" s="5"/>
      <c r="F25" s="5"/>
      <c r="G25" s="5"/>
      <c r="H25" s="5"/>
      <c r="I25" s="5"/>
      <c r="J25" s="5"/>
    </row>
    <row r="26" spans="1:10" ht="34.5" customHeight="1" x14ac:dyDescent="0.25">
      <c r="A26" s="34" t="s">
        <v>3</v>
      </c>
      <c r="B26" s="35"/>
      <c r="C26" s="35"/>
      <c r="D26" s="21"/>
      <c r="E26" s="21"/>
      <c r="F26" s="21"/>
      <c r="G26" s="21"/>
      <c r="H26" s="21"/>
      <c r="I26" s="21"/>
      <c r="J26" s="22"/>
    </row>
    <row r="27" spans="1:10" ht="34.5" customHeight="1" x14ac:dyDescent="0.25">
      <c r="A27" s="36" t="s">
        <v>2</v>
      </c>
      <c r="B27" s="37"/>
      <c r="C27" s="23">
        <v>1</v>
      </c>
      <c r="D27" s="24">
        <v>1</v>
      </c>
      <c r="E27" s="24">
        <v>1</v>
      </c>
      <c r="F27" s="24">
        <v>1</v>
      </c>
      <c r="G27" s="24">
        <v>2</v>
      </c>
      <c r="H27" s="24">
        <v>1</v>
      </c>
      <c r="I27" s="24">
        <v>1</v>
      </c>
      <c r="J27" s="25">
        <f>SUM(C27:I27)</f>
        <v>8</v>
      </c>
    </row>
    <row r="28" spans="1:10" ht="41.25" customHeight="1" thickBot="1" x14ac:dyDescent="0.3">
      <c r="A28" s="38" t="s">
        <v>29</v>
      </c>
      <c r="B28" s="39"/>
      <c r="C28" s="26">
        <v>1</v>
      </c>
      <c r="D28" s="27">
        <v>1</v>
      </c>
      <c r="E28" s="27">
        <v>1</v>
      </c>
      <c r="F28" s="27">
        <v>1</v>
      </c>
      <c r="G28" s="27">
        <v>2</v>
      </c>
      <c r="H28" s="27">
        <v>1</v>
      </c>
      <c r="I28" s="28">
        <v>1</v>
      </c>
      <c r="J28" s="29">
        <f>SUM(C28:I28)</f>
        <v>8</v>
      </c>
    </row>
    <row r="29" spans="1:10" ht="30" customHeight="1" x14ac:dyDescent="0.35">
      <c r="A29" s="6" t="s">
        <v>4</v>
      </c>
      <c r="B29" s="6"/>
      <c r="C29" s="7"/>
      <c r="D29" s="7"/>
      <c r="E29" s="7"/>
      <c r="F29" s="2"/>
    </row>
    <row r="30" spans="1:10" ht="156" customHeight="1" x14ac:dyDescent="0.25">
      <c r="A30" s="40" t="s">
        <v>30</v>
      </c>
      <c r="B30" s="40"/>
      <c r="C30" s="40"/>
      <c r="D30" s="40"/>
      <c r="E30" s="40"/>
      <c r="F30" s="40"/>
      <c r="G30" s="40"/>
    </row>
    <row r="31" spans="1:10" ht="32.25" customHeight="1" x14ac:dyDescent="0.25">
      <c r="A31" s="30" t="s">
        <v>31</v>
      </c>
      <c r="B31" s="30"/>
      <c r="C31" s="30"/>
      <c r="D31" s="30"/>
      <c r="E31" s="30"/>
      <c r="F31" s="30"/>
      <c r="G31" s="30"/>
    </row>
    <row r="32" spans="1:10" ht="42.75" customHeight="1" x14ac:dyDescent="0.35">
      <c r="C32" s="2"/>
    </row>
    <row r="33" spans="1:7" ht="58.5" customHeight="1" x14ac:dyDescent="0.25">
      <c r="A33" s="31"/>
      <c r="B33" s="31"/>
      <c r="C33" s="31"/>
      <c r="D33" s="31"/>
      <c r="E33" s="31"/>
      <c r="F33" s="31"/>
      <c r="G33" s="31"/>
    </row>
  </sheetData>
  <mergeCells count="20">
    <mergeCell ref="A19:A20"/>
    <mergeCell ref="A1:J1"/>
    <mergeCell ref="A2:J2"/>
    <mergeCell ref="A3:B4"/>
    <mergeCell ref="C3:J3"/>
    <mergeCell ref="A5:A6"/>
    <mergeCell ref="A7:A8"/>
    <mergeCell ref="A9:A10"/>
    <mergeCell ref="A11:A12"/>
    <mergeCell ref="A13:A14"/>
    <mergeCell ref="A15:A16"/>
    <mergeCell ref="A17:A18"/>
    <mergeCell ref="A31:G31"/>
    <mergeCell ref="A33:G33"/>
    <mergeCell ref="A21:A22"/>
    <mergeCell ref="A23:A24"/>
    <mergeCell ref="A26:C26"/>
    <mergeCell ref="A27:B27"/>
    <mergeCell ref="A28:B28"/>
    <mergeCell ref="A30:G30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Footer>&amp;L&amp;F
&amp;D&amp;C&amp;A&amp;R&amp;P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 321_2017_Web 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Henry</dc:creator>
  <cp:lastModifiedBy>Olivier Colicis</cp:lastModifiedBy>
  <cp:lastPrinted>2019-08-14T08:56:00Z</cp:lastPrinted>
  <dcterms:created xsi:type="dcterms:W3CDTF">2017-10-19T10:49:35Z</dcterms:created>
  <dcterms:modified xsi:type="dcterms:W3CDTF">2019-08-14T16:39:54Z</dcterms:modified>
</cp:coreProperties>
</file>