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009\"/>
    </mc:Choice>
  </mc:AlternateContent>
  <xr:revisionPtr revIDLastSave="0" documentId="13_ncr:1_{70F499E5-33E5-45EF-918E-21C7A7E363C7}" xr6:coauthVersionLast="45" xr6:coauthVersionMax="45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19" i="1" l="1"/>
  <c r="AE219" i="1"/>
  <c r="AD219" i="1"/>
  <c r="AC219" i="1"/>
  <c r="AB219" i="1"/>
  <c r="AB208" i="1" l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B211" i="1"/>
  <c r="AC211" i="1"/>
  <c r="AD211" i="1"/>
  <c r="AE211" i="1"/>
  <c r="AF211" i="1"/>
  <c r="AB212" i="1"/>
  <c r="AC212" i="1"/>
  <c r="AD212" i="1"/>
  <c r="AE212" i="1"/>
  <c r="AF212" i="1"/>
  <c r="AB213" i="1"/>
  <c r="AC213" i="1"/>
  <c r="AD213" i="1"/>
  <c r="AE213" i="1"/>
  <c r="AF213" i="1"/>
  <c r="AB214" i="1"/>
  <c r="AC214" i="1"/>
  <c r="AD214" i="1"/>
  <c r="AE214" i="1"/>
  <c r="AF214" i="1"/>
  <c r="AB215" i="1"/>
  <c r="AC215" i="1"/>
  <c r="AD215" i="1"/>
  <c r="AE215" i="1"/>
  <c r="AF215" i="1"/>
  <c r="AB216" i="1"/>
  <c r="AC216" i="1"/>
  <c r="AD216" i="1"/>
  <c r="AE216" i="1"/>
  <c r="AF216" i="1"/>
  <c r="AB217" i="1"/>
  <c r="AC217" i="1"/>
  <c r="AD217" i="1"/>
  <c r="AE217" i="1"/>
  <c r="AF217" i="1"/>
  <c r="AB218" i="1"/>
  <c r="AC218" i="1"/>
  <c r="AD218" i="1"/>
  <c r="AE218" i="1"/>
  <c r="AF218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<sst xmlns="http://schemas.openxmlformats.org/spreadsheetml/2006/main" count="100" uniqueCount="56">
  <si>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</si>
  <si>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</si>
  <si>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</si>
  <si>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</si>
  <si>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</si>
  <si>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</si>
  <si>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</si>
  <si>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</si>
  <si>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</si>
  <si>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</si>
  <si>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</si>
  <si>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</si>
  <si>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</si>
  <si>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</si>
  <si>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</si>
  <si>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</si>
  <si>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</si>
  <si>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</si>
  <si>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</si>
  <si>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</si>
  <si>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</si>
  <si>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</si>
  <si>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</si>
  <si>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</si>
  <si>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</si>
  <si>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</si>
  <si>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</si>
  <si>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</si>
  <si>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</si>
  <si>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</si>
  <si>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</si>
  <si>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</si>
  <si>
    <t>Grand Total</t>
  </si>
  <si>
    <t>Plus de 50%</t>
  </si>
  <si>
    <t>30 à 50%</t>
  </si>
  <si>
    <t>10 à 30%</t>
  </si>
  <si>
    <t>0 à 10%</t>
  </si>
  <si>
    <t>Pas de perte</t>
  </si>
  <si>
    <t>1 à 3 mois</t>
  </si>
  <si>
    <t>Moins de 1 mois</t>
  </si>
  <si>
    <t>CROISEMENT QUESTIONS 1 ET 2</t>
  </si>
  <si>
    <t>Plus de 3 mois</t>
  </si>
  <si>
    <t>De 1 à 3 mois</t>
  </si>
  <si>
    <t>Pendant combien de temps votre ménage dispose-t-il d'un coussin d'épargne pour couvrir les dépenses nécessaires (loyer, achats, etc.) et pour assurer votre subsistance ? </t>
  </si>
  <si>
    <t>QUESTION 2</t>
  </si>
  <si>
    <t>Votre ménage souffre-t-il d'une perte de revenus en raison de la crise ?</t>
  </si>
  <si>
    <t>QUESTION 1</t>
  </si>
  <si>
    <t>AVRIL 2020</t>
  </si>
  <si>
    <t>De 3 à 6 mois</t>
  </si>
  <si>
    <t>Plus de 6 mois</t>
  </si>
  <si>
    <t>MAI 2020</t>
  </si>
  <si>
    <t>Questions additionnelles en lien à la crise du coronavirus - Wallonie</t>
  </si>
  <si>
    <t>JUIN 2020</t>
  </si>
  <si>
    <t>JUILLET 2020</t>
  </si>
  <si>
    <t>AOUT 2020</t>
  </si>
  <si>
    <t>SEPTEMBRE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</si>
</sst>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 &quot;mm"/>
    <numFmt numFmtId="165" formatCode="d/mm/yyyy&quot; &quot;h&quot;:&quot;mm"/>
    <numFmt numFmtId="166" formatCode="yyyy/mm"/>
  </numFmts>
  <fonts count="26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b/>
      <i/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21" fillId="0" borderId="0"/>
    <xf numFmtId="9" fontId="21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/>
    <xf numFmtId="1" fontId="6" fillId="0" borderId="0" xfId="0" applyNumberFormat="1" applyFont="1"/>
    <xf numFmtId="1" fontId="0" fillId="0" borderId="0" xfId="0" applyNumberFormat="1"/>
    <xf numFmtId="0" fontId="8" fillId="0" borderId="3" xfId="0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top" wrapText="1"/>
    </xf>
    <xf numFmtId="1" fontId="10" fillId="0" borderId="4" xfId="0" applyNumberFormat="1" applyFont="1" applyBorder="1" applyAlignment="1">
      <alignment horizontal="center"/>
    </xf>
    <xf numFmtId="17" fontId="11" fillId="0" borderId="0" xfId="0" applyNumberFormat="1" applyFont="1" applyAlignment="1">
      <alignment horizontal="left"/>
    </xf>
    <xf numFmtId="0" fontId="12" fillId="0" borderId="0" xfId="0" applyFont="1"/>
    <xf numFmtId="0" fontId="13" fillId="0" borderId="0" xfId="1" applyFont="1" applyAlignme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7" fillId="0" borderId="3" xfId="0" applyNumberFormat="1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8" fillId="0" borderId="7" xfId="0" applyFont="1" applyBorder="1"/>
    <xf numFmtId="165" fontId="8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8" fillId="0" borderId="8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" fontId="10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3" fillId="0" borderId="1" xfId="2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/>
    </xf>
    <xf numFmtId="164" fontId="17" fillId="0" borderId="4" xfId="0" applyNumberFormat="1" applyFont="1" applyBorder="1" applyAlignment="1">
      <alignment horizontal="left"/>
    </xf>
    <xf numFmtId="1" fontId="12" fillId="0" borderId="0" xfId="0" applyNumberFormat="1" applyFont="1"/>
    <xf numFmtId="0" fontId="18" fillId="0" borderId="0" xfId="0" applyFont="1"/>
    <xf numFmtId="0" fontId="12" fillId="0" borderId="9" xfId="0" applyFont="1" applyBorder="1"/>
    <xf numFmtId="17" fontId="18" fillId="0" borderId="9" xfId="0" applyNumberFormat="1" applyFont="1" applyBorder="1"/>
    <xf numFmtId="0" fontId="18" fillId="0" borderId="9" xfId="0" applyFont="1" applyBorder="1"/>
    <xf numFmtId="1" fontId="12" fillId="0" borderId="9" xfId="0" applyNumberFormat="1" applyFont="1" applyBorder="1"/>
    <xf numFmtId="0" fontId="12" fillId="2" borderId="0" xfId="0" applyFont="1" applyFill="1"/>
    <xf numFmtId="0" fontId="19" fillId="0" borderId="0" xfId="0" applyFont="1"/>
    <xf numFmtId="0" fontId="19" fillId="0" borderId="0" xfId="0" applyFont="1" applyAlignment="1">
      <alignment wrapText="1"/>
    </xf>
    <xf numFmtId="1" fontId="19" fillId="0" borderId="0" xfId="0" applyNumberFormat="1" applyFont="1"/>
    <xf numFmtId="1" fontId="3" fillId="0" borderId="1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4" fontId="20" fillId="2" borderId="0" xfId="0" applyNumberFormat="1" applyFont="1" applyFill="1"/>
    <xf numFmtId="0" fontId="21" fillId="0" borderId="0" xfId="3"/>
    <xf numFmtId="0" fontId="22" fillId="0" borderId="0" xfId="3" applyFont="1"/>
    <xf numFmtId="0" fontId="22" fillId="0" borderId="0" xfId="3" applyFont="1" applyAlignment="1">
      <alignment horizontal="left" vertical="top"/>
    </xf>
    <xf numFmtId="0" fontId="23" fillId="0" borderId="0" xfId="3" applyFont="1"/>
    <xf numFmtId="0" fontId="22" fillId="0" borderId="0" xfId="3" applyFont="1" applyFill="1" applyAlignment="1">
      <alignment horizontal="left" vertical="top"/>
    </xf>
    <xf numFmtId="0" fontId="22" fillId="0" borderId="0" xfId="3" applyFont="1" applyFill="1"/>
    <xf numFmtId="0" fontId="21" fillId="0" borderId="0" xfId="3" applyFill="1"/>
    <xf numFmtId="0" fontId="21" fillId="3" borderId="0" xfId="3" applyFill="1"/>
    <xf numFmtId="9" fontId="0" fillId="3" borderId="0" xfId="4" applyFont="1" applyFill="1"/>
    <xf numFmtId="9" fontId="21" fillId="3" borderId="0" xfId="3" applyNumberFormat="1" applyFill="1"/>
    <xf numFmtId="0" fontId="21" fillId="3" borderId="0" xfId="3" applyFill="1" applyAlignment="1">
      <alignment horizontal="right" vertical="top" wrapText="1"/>
    </xf>
    <xf numFmtId="9" fontId="0" fillId="3" borderId="0" xfId="4" applyNumberFormat="1" applyFont="1" applyFill="1"/>
    <xf numFmtId="9" fontId="0" fillId="3" borderId="12" xfId="4" applyFont="1" applyFill="1" applyBorder="1"/>
    <xf numFmtId="9" fontId="0" fillId="3" borderId="13" xfId="4" applyFont="1" applyFill="1" applyBorder="1"/>
    <xf numFmtId="9" fontId="0" fillId="3" borderId="14" xfId="4" applyFont="1" applyFill="1" applyBorder="1"/>
    <xf numFmtId="9" fontId="0" fillId="3" borderId="11" xfId="4" applyFont="1" applyFill="1" applyBorder="1"/>
    <xf numFmtId="9" fontId="0" fillId="3" borderId="15" xfId="4" applyFont="1" applyFill="1" applyBorder="1"/>
    <xf numFmtId="9" fontId="0" fillId="3" borderId="16" xfId="4" applyFont="1" applyFill="1" applyBorder="1"/>
    <xf numFmtId="9" fontId="0" fillId="3" borderId="17" xfId="4" applyFont="1" applyFill="1" applyBorder="1"/>
    <xf numFmtId="9" fontId="0" fillId="3" borderId="18" xfId="4" applyFont="1" applyFill="1" applyBorder="1"/>
    <xf numFmtId="0" fontId="24" fillId="0" borderId="0" xfId="0" applyFont="1"/>
    <xf numFmtId="14" fontId="24" fillId="0" borderId="0" xfId="0" applyNumberFormat="1" applyFont="1"/>
    <xf numFmtId="166" fontId="17" fillId="0" borderId="4" xfId="0" applyNumberFormat="1" applyFont="1" applyBorder="1" applyAlignment="1">
      <alignment horizontal="left"/>
    </xf>
    <xf numFmtId="166" fontId="0" fillId="0" borderId="0" xfId="0" applyNumberFormat="1"/>
    <xf numFmtId="166" fontId="5" fillId="0" borderId="0" xfId="0" applyNumberFormat="1" applyFont="1"/>
    <xf numFmtId="166" fontId="7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1" fillId="0" borderId="0" xfId="0" applyNumberFormat="1" applyFont="1" applyAlignment="1">
      <alignment horizontal="left"/>
    </xf>
    <xf numFmtId="166" fontId="12" fillId="0" borderId="0" xfId="0" applyNumberFormat="1" applyFont="1"/>
    <xf numFmtId="166" fontId="13" fillId="0" borderId="0" xfId="1" applyNumberFormat="1" applyFont="1" applyAlignment="1"/>
    <xf numFmtId="0" fontId="21" fillId="3" borderId="0" xfId="3" quotePrefix="1" applyNumberFormat="1" applyFill="1"/>
    <xf numFmtId="17" fontId="11" fillId="0" borderId="0" xfId="0" applyNumberFormat="1" applyFont="1" applyAlignment="1">
      <alignment horizontal="left" vertical="top" wrapText="1"/>
    </xf>
    <xf numFmtId="0" fontId="8" fillId="0" borderId="3" xfId="0" applyFont="1" applyFill="1" applyBorder="1" applyAlignment="1">
      <alignment wrapText="1"/>
    </xf>
    <xf numFmtId="9" fontId="0" fillId="3" borderId="11" xfId="4" applyFont="1" applyFill="1" applyBorder="1" applyAlignment="1">
      <alignment horizontal="right" vertical="center"/>
    </xf>
    <xf numFmtId="0" fontId="25" fillId="0" borderId="0" xfId="3" applyFont="1" applyFill="1" applyAlignment="1">
      <alignment horizontal="center" vertical="top" wrapText="1"/>
    </xf>
    <xf numFmtId="0" fontId="21" fillId="0" borderId="0" xfId="3" applyFill="1" applyAlignment="1">
      <alignment horizontal="right" vertical="top" wrapText="1"/>
    </xf>
    <xf numFmtId="9" fontId="0" fillId="0" borderId="0" xfId="4" applyFont="1" applyFill="1"/>
    <xf numFmtId="9" fontId="0" fillId="0" borderId="0" xfId="4" applyNumberFormat="1" applyFont="1" applyFill="1"/>
    <xf numFmtId="0" fontId="1" fillId="3" borderId="0" xfId="3" quotePrefix="1" applyNumberFormat="1" applyFont="1" applyFill="1"/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tabel_consumer!$F$7:$F$237</c:f>
              <c:numCache>
                <c:formatCode>0</c:formatCode>
                <c:ptCount val="231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tabel_consumer!$AF$7:$AF$237</c:f>
              <c:numCache>
                <c:formatCode>0</c:formatCode>
                <c:ptCount val="231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  <c:pt idx="205">
                  <c:v>-14.739836505236262</c:v>
                </c:pt>
                <c:pt idx="206">
                  <c:v>-14.739836505236262</c:v>
                </c:pt>
                <c:pt idx="207">
                  <c:v>-14.739836505236262</c:v>
                </c:pt>
                <c:pt idx="208">
                  <c:v>-14.739836505236262</c:v>
                </c:pt>
                <c:pt idx="209">
                  <c:v>-14.739836505236262</c:v>
                </c:pt>
                <c:pt idx="210">
                  <c:v>-14.739836505236262</c:v>
                </c:pt>
                <c:pt idx="211">
                  <c:v>-14.739836505236262</c:v>
                </c:pt>
                <c:pt idx="212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tabel_consumer!$B$7:$B$237</c:f>
              <c:numCache>
                <c:formatCode>0</c:formatCode>
                <c:ptCount val="231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tabel_consumer!$AB$7:$AB$237</c:f>
              <c:numCache>
                <c:formatCode>0</c:formatCode>
                <c:ptCount val="231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  <c:pt idx="205">
                  <c:v>-13.387096876964321</c:v>
                </c:pt>
                <c:pt idx="206">
                  <c:v>-13.387096876964321</c:v>
                </c:pt>
                <c:pt idx="207">
                  <c:v>-13.387096876964321</c:v>
                </c:pt>
                <c:pt idx="208">
                  <c:v>-13.387096876964321</c:v>
                </c:pt>
                <c:pt idx="209">
                  <c:v>-13.387096876964321</c:v>
                </c:pt>
                <c:pt idx="210">
                  <c:v>-13.387096876964321</c:v>
                </c:pt>
                <c:pt idx="211">
                  <c:v>-13.387096876964321</c:v>
                </c:pt>
                <c:pt idx="212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tabel_consumer!$C$7:$C$237</c:f>
              <c:numCache>
                <c:formatCode>0</c:formatCode>
                <c:ptCount val="231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tabel_consumer!$AC$7:$AC$237</c:f>
              <c:numCache>
                <c:formatCode>0</c:formatCode>
                <c:ptCount val="231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  <c:pt idx="205">
                  <c:v>33.291176691582848</c:v>
                </c:pt>
                <c:pt idx="206">
                  <c:v>33.291176691582848</c:v>
                </c:pt>
                <c:pt idx="207">
                  <c:v>33.291176691582848</c:v>
                </c:pt>
                <c:pt idx="208">
                  <c:v>33.291176691582848</c:v>
                </c:pt>
                <c:pt idx="209">
                  <c:v>33.291176691582848</c:v>
                </c:pt>
                <c:pt idx="210">
                  <c:v>33.291176691582848</c:v>
                </c:pt>
                <c:pt idx="211">
                  <c:v>33.291176691582848</c:v>
                </c:pt>
                <c:pt idx="212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tabel_consumer!$D$7:$D$237</c:f>
              <c:numCache>
                <c:formatCode>0</c:formatCode>
                <c:ptCount val="231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tabel_consumer!$AD$7:$AD$237</c:f>
              <c:numCache>
                <c:formatCode>0</c:formatCode>
                <c:ptCount val="231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  <c:pt idx="205">
                  <c:v>-2.236693732916978</c:v>
                </c:pt>
                <c:pt idx="206">
                  <c:v>-2.236693732916978</c:v>
                </c:pt>
                <c:pt idx="207">
                  <c:v>-2.236693732916978</c:v>
                </c:pt>
                <c:pt idx="208">
                  <c:v>-2.236693732916978</c:v>
                </c:pt>
                <c:pt idx="209">
                  <c:v>-2.236693732916978</c:v>
                </c:pt>
                <c:pt idx="210">
                  <c:v>-2.236693732916978</c:v>
                </c:pt>
                <c:pt idx="211">
                  <c:v>-2.236693732916978</c:v>
                </c:pt>
                <c:pt idx="212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tabel_consumer!$E$7:$E$237</c:f>
              <c:numCache>
                <c:formatCode>0</c:formatCode>
                <c:ptCount val="231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</c:numCache>
            </c:numRef>
          </c:cat>
          <c:val>
            <c:numRef>
              <c:f>tabel_consumer!$AE$7:$AE$237</c:f>
              <c:numCache>
                <c:formatCode>0</c:formatCode>
                <c:ptCount val="231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  <c:pt idx="205">
                  <c:v>-10.059596348765259</c:v>
                </c:pt>
                <c:pt idx="206">
                  <c:v>-10.059596348765259</c:v>
                </c:pt>
                <c:pt idx="207">
                  <c:v>-10.059596348765259</c:v>
                </c:pt>
                <c:pt idx="208">
                  <c:v>-10.059596348765259</c:v>
                </c:pt>
                <c:pt idx="209">
                  <c:v>-10.059596348765259</c:v>
                </c:pt>
                <c:pt idx="210">
                  <c:v>-10.059596348765259</c:v>
                </c:pt>
                <c:pt idx="211">
                  <c:v>-10.059596348765259</c:v>
                </c:pt>
                <c:pt idx="212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13</xdr:col>
      <xdr:colOff>496251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479582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479582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479582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479582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4"/>
  <sheetViews>
    <sheetView workbookViewId="0">
      <pane xSplit="1" ySplit="6" topLeftCell="B203" activePane="bottomRight" state="frozen"/>
      <selection activeCell="I184" sqref="I184"/>
      <selection pane="topRight" activeCell="I184" sqref="I184"/>
      <selection pane="bottomLeft" activeCell="I184" sqref="I184"/>
      <selection pane="bottomRight" activeCell="A220" sqref="A220"/>
    </sheetView>
  </sheetViews>
  <sheetFormatPr baseColWidth="10" defaultColWidth="9.109375" defaultRowHeight="13.2" x14ac:dyDescent="0.25"/>
  <cols>
    <col min="1" max="1" width="9.109375" style="66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63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3.8" x14ac:dyDescent="0.25">
      <c r="A2" s="67" t="s">
        <v>0</v>
      </c>
      <c r="B2" s="1"/>
      <c r="C2" s="2"/>
      <c r="D2" s="3"/>
      <c r="E2" s="3"/>
      <c r="F2" s="3"/>
      <c r="AB2" s="37" t="s">
        <v>31</v>
      </c>
      <c r="AC2" s="37" t="str">
        <f>AB2</f>
        <v>Moyenne
2003 - 2019</v>
      </c>
      <c r="AD2" s="37" t="str">
        <f t="shared" ref="AD2:AF2" si="0">AC2</f>
        <v>Moyenne
2003 - 2019</v>
      </c>
      <c r="AE2" s="37" t="str">
        <f t="shared" si="0"/>
        <v>Moyenne
2003 - 2019</v>
      </c>
      <c r="AF2" s="37" t="str">
        <f t="shared" si="0"/>
        <v>Moyenne
2003 - 2019</v>
      </c>
      <c r="AG2" s="37"/>
    </row>
    <row r="3" spans="1:33" hidden="1" x14ac:dyDescent="0.25">
      <c r="A3" s="68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69"/>
      <c r="C5" s="3"/>
      <c r="E5" s="3"/>
      <c r="F5" s="3"/>
    </row>
    <row r="6" spans="1:33" ht="81.75" customHeight="1" x14ac:dyDescent="0.25">
      <c r="A6" s="70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65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64">
        <v>37641</v>
      </c>
      <c r="AB7" s="39">
        <f t="shared" ref="AB7:AB70" si="1">AVERAGE(B$7:B$210)</f>
        <v>-13.387096876964321</v>
      </c>
      <c r="AC7" s="39">
        <f t="shared" ref="AC7:AC70" si="2">AVERAGE(C$7:C$210)</f>
        <v>33.291176691582848</v>
      </c>
      <c r="AD7" s="39">
        <f t="shared" ref="AD7:AD70" si="3">AVERAGE(D$7:D$210)</f>
        <v>-2.236693732916978</v>
      </c>
      <c r="AE7" s="39">
        <f t="shared" ref="AE7:AE70" si="4">AVERAGE(E$7:E$210)</f>
        <v>-10.059596348765259</v>
      </c>
      <c r="AF7" s="39">
        <f t="shared" ref="AF7:AF70" si="5">AVERAGE(F$7:F$210)</f>
        <v>-14.739836505236262</v>
      </c>
    </row>
    <row r="8" spans="1:33" x14ac:dyDescent="0.25">
      <c r="A8" s="65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64">
        <v>37672</v>
      </c>
      <c r="AB8" s="39">
        <f t="shared" si="1"/>
        <v>-13.387096876964321</v>
      </c>
      <c r="AC8" s="39">
        <f t="shared" si="2"/>
        <v>33.291176691582848</v>
      </c>
      <c r="AD8" s="39">
        <f t="shared" si="3"/>
        <v>-2.236693732916978</v>
      </c>
      <c r="AE8" s="39">
        <f t="shared" si="4"/>
        <v>-10.059596348765259</v>
      </c>
      <c r="AF8" s="39">
        <f t="shared" si="5"/>
        <v>-14.739836505236262</v>
      </c>
    </row>
    <row r="9" spans="1:33" x14ac:dyDescent="0.25">
      <c r="A9" s="65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64">
        <v>37700</v>
      </c>
      <c r="AB9" s="39">
        <f t="shared" si="1"/>
        <v>-13.387096876964321</v>
      </c>
      <c r="AC9" s="39">
        <f t="shared" si="2"/>
        <v>33.291176691582848</v>
      </c>
      <c r="AD9" s="39">
        <f t="shared" si="3"/>
        <v>-2.236693732916978</v>
      </c>
      <c r="AE9" s="39">
        <f t="shared" si="4"/>
        <v>-10.059596348765259</v>
      </c>
      <c r="AF9" s="39">
        <f t="shared" si="5"/>
        <v>-14.739836505236262</v>
      </c>
    </row>
    <row r="10" spans="1:33" x14ac:dyDescent="0.25">
      <c r="A10" s="65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64">
        <v>37731</v>
      </c>
      <c r="AB10" s="39">
        <f t="shared" si="1"/>
        <v>-13.387096876964321</v>
      </c>
      <c r="AC10" s="39">
        <f t="shared" si="2"/>
        <v>33.291176691582848</v>
      </c>
      <c r="AD10" s="39">
        <f t="shared" si="3"/>
        <v>-2.236693732916978</v>
      </c>
      <c r="AE10" s="39">
        <f t="shared" si="4"/>
        <v>-10.059596348765259</v>
      </c>
      <c r="AF10" s="39">
        <f t="shared" si="5"/>
        <v>-14.739836505236262</v>
      </c>
    </row>
    <row r="11" spans="1:33" x14ac:dyDescent="0.25">
      <c r="A11" s="65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64">
        <v>37761</v>
      </c>
      <c r="AB11" s="39">
        <f t="shared" si="1"/>
        <v>-13.387096876964321</v>
      </c>
      <c r="AC11" s="39">
        <f t="shared" si="2"/>
        <v>33.291176691582848</v>
      </c>
      <c r="AD11" s="39">
        <f t="shared" si="3"/>
        <v>-2.236693732916978</v>
      </c>
      <c r="AE11" s="39">
        <f t="shared" si="4"/>
        <v>-10.059596348765259</v>
      </c>
      <c r="AF11" s="39">
        <f t="shared" si="5"/>
        <v>-14.739836505236262</v>
      </c>
    </row>
    <row r="12" spans="1:33" x14ac:dyDescent="0.25">
      <c r="A12" s="65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64">
        <v>37792</v>
      </c>
      <c r="AB12" s="39">
        <f t="shared" si="1"/>
        <v>-13.387096876964321</v>
      </c>
      <c r="AC12" s="39">
        <f t="shared" si="2"/>
        <v>33.291176691582848</v>
      </c>
      <c r="AD12" s="39">
        <f t="shared" si="3"/>
        <v>-2.236693732916978</v>
      </c>
      <c r="AE12" s="39">
        <f t="shared" si="4"/>
        <v>-10.059596348765259</v>
      </c>
      <c r="AF12" s="39">
        <f t="shared" si="5"/>
        <v>-14.739836505236262</v>
      </c>
    </row>
    <row r="13" spans="1:33" x14ac:dyDescent="0.25">
      <c r="A13" s="65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64">
        <v>37822</v>
      </c>
      <c r="AB13" s="39">
        <f t="shared" si="1"/>
        <v>-13.387096876964321</v>
      </c>
      <c r="AC13" s="39">
        <f t="shared" si="2"/>
        <v>33.291176691582848</v>
      </c>
      <c r="AD13" s="39">
        <f t="shared" si="3"/>
        <v>-2.236693732916978</v>
      </c>
      <c r="AE13" s="39">
        <f t="shared" si="4"/>
        <v>-10.059596348765259</v>
      </c>
      <c r="AF13" s="39">
        <f t="shared" si="5"/>
        <v>-14.739836505236262</v>
      </c>
    </row>
    <row r="14" spans="1:33" x14ac:dyDescent="0.25">
      <c r="A14" s="65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64">
        <v>37853</v>
      </c>
      <c r="AB14" s="39">
        <f t="shared" si="1"/>
        <v>-13.387096876964321</v>
      </c>
      <c r="AC14" s="39">
        <f t="shared" si="2"/>
        <v>33.291176691582848</v>
      </c>
      <c r="AD14" s="39">
        <f t="shared" si="3"/>
        <v>-2.236693732916978</v>
      </c>
      <c r="AE14" s="39">
        <f t="shared" si="4"/>
        <v>-10.059596348765259</v>
      </c>
      <c r="AF14" s="39">
        <f t="shared" si="5"/>
        <v>-14.739836505236262</v>
      </c>
    </row>
    <row r="15" spans="1:33" x14ac:dyDescent="0.25">
      <c r="A15" s="65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64">
        <v>37884</v>
      </c>
      <c r="AB15" s="39">
        <f t="shared" si="1"/>
        <v>-13.387096876964321</v>
      </c>
      <c r="AC15" s="39">
        <f t="shared" si="2"/>
        <v>33.291176691582848</v>
      </c>
      <c r="AD15" s="39">
        <f t="shared" si="3"/>
        <v>-2.236693732916978</v>
      </c>
      <c r="AE15" s="39">
        <f t="shared" si="4"/>
        <v>-10.059596348765259</v>
      </c>
      <c r="AF15" s="39">
        <f t="shared" si="5"/>
        <v>-14.739836505236262</v>
      </c>
    </row>
    <row r="16" spans="1:33" x14ac:dyDescent="0.25">
      <c r="A16" s="65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64">
        <v>37914</v>
      </c>
      <c r="AB16" s="39">
        <f t="shared" si="1"/>
        <v>-13.387096876964321</v>
      </c>
      <c r="AC16" s="39">
        <f t="shared" si="2"/>
        <v>33.291176691582848</v>
      </c>
      <c r="AD16" s="39">
        <f t="shared" si="3"/>
        <v>-2.236693732916978</v>
      </c>
      <c r="AE16" s="39">
        <f t="shared" si="4"/>
        <v>-10.059596348765259</v>
      </c>
      <c r="AF16" s="39">
        <f t="shared" si="5"/>
        <v>-14.739836505236262</v>
      </c>
    </row>
    <row r="17" spans="1:32" x14ac:dyDescent="0.25">
      <c r="A17" s="65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64">
        <v>37945</v>
      </c>
      <c r="AB17" s="39">
        <f t="shared" si="1"/>
        <v>-13.387096876964321</v>
      </c>
      <c r="AC17" s="39">
        <f t="shared" si="2"/>
        <v>33.291176691582848</v>
      </c>
      <c r="AD17" s="39">
        <f t="shared" si="3"/>
        <v>-2.236693732916978</v>
      </c>
      <c r="AE17" s="39">
        <f t="shared" si="4"/>
        <v>-10.059596348765259</v>
      </c>
      <c r="AF17" s="39">
        <f t="shared" si="5"/>
        <v>-14.739836505236262</v>
      </c>
    </row>
    <row r="18" spans="1:32" x14ac:dyDescent="0.25">
      <c r="A18" s="65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64">
        <v>37975</v>
      </c>
      <c r="AB18" s="39">
        <f t="shared" si="1"/>
        <v>-13.387096876964321</v>
      </c>
      <c r="AC18" s="39">
        <f t="shared" si="2"/>
        <v>33.291176691582848</v>
      </c>
      <c r="AD18" s="39">
        <f t="shared" si="3"/>
        <v>-2.236693732916978</v>
      </c>
      <c r="AE18" s="39">
        <f t="shared" si="4"/>
        <v>-10.059596348765259</v>
      </c>
      <c r="AF18" s="39">
        <f t="shared" si="5"/>
        <v>-14.739836505236262</v>
      </c>
    </row>
    <row r="19" spans="1:32" x14ac:dyDescent="0.25">
      <c r="A19" s="65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64">
        <v>38006</v>
      </c>
      <c r="AB19" s="39">
        <f t="shared" si="1"/>
        <v>-13.387096876964321</v>
      </c>
      <c r="AC19" s="39">
        <f t="shared" si="2"/>
        <v>33.291176691582848</v>
      </c>
      <c r="AD19" s="39">
        <f t="shared" si="3"/>
        <v>-2.236693732916978</v>
      </c>
      <c r="AE19" s="39">
        <f t="shared" si="4"/>
        <v>-10.059596348765259</v>
      </c>
      <c r="AF19" s="39">
        <f t="shared" si="5"/>
        <v>-14.739836505236262</v>
      </c>
    </row>
    <row r="20" spans="1:32" x14ac:dyDescent="0.25">
      <c r="A20" s="65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64">
        <v>38037</v>
      </c>
      <c r="AB20" s="39">
        <f t="shared" si="1"/>
        <v>-13.387096876964321</v>
      </c>
      <c r="AC20" s="39">
        <f t="shared" si="2"/>
        <v>33.291176691582848</v>
      </c>
      <c r="AD20" s="39">
        <f t="shared" si="3"/>
        <v>-2.236693732916978</v>
      </c>
      <c r="AE20" s="39">
        <f t="shared" si="4"/>
        <v>-10.059596348765259</v>
      </c>
      <c r="AF20" s="39">
        <f t="shared" si="5"/>
        <v>-14.739836505236262</v>
      </c>
    </row>
    <row r="21" spans="1:32" x14ac:dyDescent="0.25">
      <c r="A21" s="65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64">
        <v>38066</v>
      </c>
      <c r="AB21" s="39">
        <f t="shared" si="1"/>
        <v>-13.387096876964321</v>
      </c>
      <c r="AC21" s="39">
        <f t="shared" si="2"/>
        <v>33.291176691582848</v>
      </c>
      <c r="AD21" s="39">
        <f t="shared" si="3"/>
        <v>-2.236693732916978</v>
      </c>
      <c r="AE21" s="39">
        <f t="shared" si="4"/>
        <v>-10.059596348765259</v>
      </c>
      <c r="AF21" s="39">
        <f t="shared" si="5"/>
        <v>-14.739836505236262</v>
      </c>
    </row>
    <row r="22" spans="1:32" x14ac:dyDescent="0.25">
      <c r="A22" s="65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64">
        <v>38097</v>
      </c>
      <c r="AB22" s="39">
        <f t="shared" si="1"/>
        <v>-13.387096876964321</v>
      </c>
      <c r="AC22" s="39">
        <f t="shared" si="2"/>
        <v>33.291176691582848</v>
      </c>
      <c r="AD22" s="39">
        <f t="shared" si="3"/>
        <v>-2.236693732916978</v>
      </c>
      <c r="AE22" s="39">
        <f t="shared" si="4"/>
        <v>-10.059596348765259</v>
      </c>
      <c r="AF22" s="39">
        <f t="shared" si="5"/>
        <v>-14.739836505236262</v>
      </c>
    </row>
    <row r="23" spans="1:32" x14ac:dyDescent="0.25">
      <c r="A23" s="65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64">
        <v>38127</v>
      </c>
      <c r="AB23" s="39">
        <f t="shared" si="1"/>
        <v>-13.387096876964321</v>
      </c>
      <c r="AC23" s="39">
        <f t="shared" si="2"/>
        <v>33.291176691582848</v>
      </c>
      <c r="AD23" s="39">
        <f t="shared" si="3"/>
        <v>-2.236693732916978</v>
      </c>
      <c r="AE23" s="39">
        <f t="shared" si="4"/>
        <v>-10.059596348765259</v>
      </c>
      <c r="AF23" s="39">
        <f t="shared" si="5"/>
        <v>-14.739836505236262</v>
      </c>
    </row>
    <row r="24" spans="1:32" x14ac:dyDescent="0.25">
      <c r="A24" s="65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64">
        <v>38158</v>
      </c>
      <c r="AB24" s="39">
        <f t="shared" si="1"/>
        <v>-13.387096876964321</v>
      </c>
      <c r="AC24" s="39">
        <f t="shared" si="2"/>
        <v>33.291176691582848</v>
      </c>
      <c r="AD24" s="39">
        <f t="shared" si="3"/>
        <v>-2.236693732916978</v>
      </c>
      <c r="AE24" s="39">
        <f t="shared" si="4"/>
        <v>-10.059596348765259</v>
      </c>
      <c r="AF24" s="39">
        <f t="shared" si="5"/>
        <v>-14.739836505236262</v>
      </c>
    </row>
    <row r="25" spans="1:32" x14ac:dyDescent="0.25">
      <c r="A25" s="65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64">
        <v>38188</v>
      </c>
      <c r="AB25" s="39">
        <f t="shared" si="1"/>
        <v>-13.387096876964321</v>
      </c>
      <c r="AC25" s="39">
        <f t="shared" si="2"/>
        <v>33.291176691582848</v>
      </c>
      <c r="AD25" s="39">
        <f t="shared" si="3"/>
        <v>-2.236693732916978</v>
      </c>
      <c r="AE25" s="39">
        <f t="shared" si="4"/>
        <v>-10.059596348765259</v>
      </c>
      <c r="AF25" s="39">
        <f t="shared" si="5"/>
        <v>-14.739836505236262</v>
      </c>
    </row>
    <row r="26" spans="1:32" x14ac:dyDescent="0.25">
      <c r="A26" s="65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64">
        <v>38219</v>
      </c>
      <c r="AB26" s="39">
        <f t="shared" si="1"/>
        <v>-13.387096876964321</v>
      </c>
      <c r="AC26" s="39">
        <f t="shared" si="2"/>
        <v>33.291176691582848</v>
      </c>
      <c r="AD26" s="39">
        <f t="shared" si="3"/>
        <v>-2.236693732916978</v>
      </c>
      <c r="AE26" s="39">
        <f t="shared" si="4"/>
        <v>-10.059596348765259</v>
      </c>
      <c r="AF26" s="39">
        <f t="shared" si="5"/>
        <v>-14.739836505236262</v>
      </c>
    </row>
    <row r="27" spans="1:32" x14ac:dyDescent="0.25">
      <c r="A27" s="65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64">
        <v>38250</v>
      </c>
      <c r="AB27" s="39">
        <f t="shared" si="1"/>
        <v>-13.387096876964321</v>
      </c>
      <c r="AC27" s="39">
        <f t="shared" si="2"/>
        <v>33.291176691582848</v>
      </c>
      <c r="AD27" s="39">
        <f t="shared" si="3"/>
        <v>-2.236693732916978</v>
      </c>
      <c r="AE27" s="39">
        <f t="shared" si="4"/>
        <v>-10.059596348765259</v>
      </c>
      <c r="AF27" s="39">
        <f t="shared" si="5"/>
        <v>-14.739836505236262</v>
      </c>
    </row>
    <row r="28" spans="1:32" x14ac:dyDescent="0.25">
      <c r="A28" s="65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64">
        <v>38280</v>
      </c>
      <c r="AB28" s="39">
        <f t="shared" si="1"/>
        <v>-13.387096876964321</v>
      </c>
      <c r="AC28" s="39">
        <f t="shared" si="2"/>
        <v>33.291176691582848</v>
      </c>
      <c r="AD28" s="39">
        <f t="shared" si="3"/>
        <v>-2.236693732916978</v>
      </c>
      <c r="AE28" s="39">
        <f t="shared" si="4"/>
        <v>-10.059596348765259</v>
      </c>
      <c r="AF28" s="39">
        <f t="shared" si="5"/>
        <v>-14.739836505236262</v>
      </c>
    </row>
    <row r="29" spans="1:32" x14ac:dyDescent="0.25">
      <c r="A29" s="65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64">
        <v>38311</v>
      </c>
      <c r="AB29" s="39">
        <f t="shared" si="1"/>
        <v>-13.387096876964321</v>
      </c>
      <c r="AC29" s="39">
        <f t="shared" si="2"/>
        <v>33.291176691582848</v>
      </c>
      <c r="AD29" s="39">
        <f t="shared" si="3"/>
        <v>-2.236693732916978</v>
      </c>
      <c r="AE29" s="39">
        <f t="shared" si="4"/>
        <v>-10.059596348765259</v>
      </c>
      <c r="AF29" s="39">
        <f t="shared" si="5"/>
        <v>-14.739836505236262</v>
      </c>
    </row>
    <row r="30" spans="1:32" x14ac:dyDescent="0.25">
      <c r="A30" s="65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64">
        <v>38341</v>
      </c>
      <c r="AB30" s="39">
        <f t="shared" si="1"/>
        <v>-13.387096876964321</v>
      </c>
      <c r="AC30" s="39">
        <f t="shared" si="2"/>
        <v>33.291176691582848</v>
      </c>
      <c r="AD30" s="39">
        <f t="shared" si="3"/>
        <v>-2.236693732916978</v>
      </c>
      <c r="AE30" s="39">
        <f t="shared" si="4"/>
        <v>-10.059596348765259</v>
      </c>
      <c r="AF30" s="39">
        <f t="shared" si="5"/>
        <v>-14.739836505236262</v>
      </c>
    </row>
    <row r="31" spans="1:32" x14ac:dyDescent="0.25">
      <c r="A31" s="65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64">
        <v>38372</v>
      </c>
      <c r="AB31" s="39">
        <f t="shared" si="1"/>
        <v>-13.387096876964321</v>
      </c>
      <c r="AC31" s="39">
        <f t="shared" si="2"/>
        <v>33.291176691582848</v>
      </c>
      <c r="AD31" s="39">
        <f t="shared" si="3"/>
        <v>-2.236693732916978</v>
      </c>
      <c r="AE31" s="39">
        <f t="shared" si="4"/>
        <v>-10.059596348765259</v>
      </c>
      <c r="AF31" s="39">
        <f t="shared" si="5"/>
        <v>-14.739836505236262</v>
      </c>
    </row>
    <row r="32" spans="1:32" x14ac:dyDescent="0.25">
      <c r="A32" s="65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64">
        <v>38403</v>
      </c>
      <c r="AB32" s="39">
        <f t="shared" si="1"/>
        <v>-13.387096876964321</v>
      </c>
      <c r="AC32" s="39">
        <f t="shared" si="2"/>
        <v>33.291176691582848</v>
      </c>
      <c r="AD32" s="39">
        <f t="shared" si="3"/>
        <v>-2.236693732916978</v>
      </c>
      <c r="AE32" s="39">
        <f t="shared" si="4"/>
        <v>-10.059596348765259</v>
      </c>
      <c r="AF32" s="39">
        <f t="shared" si="5"/>
        <v>-14.739836505236262</v>
      </c>
    </row>
    <row r="33" spans="1:32" x14ac:dyDescent="0.25">
      <c r="A33" s="65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64">
        <v>38431</v>
      </c>
      <c r="AB33" s="39">
        <f t="shared" si="1"/>
        <v>-13.387096876964321</v>
      </c>
      <c r="AC33" s="39">
        <f t="shared" si="2"/>
        <v>33.291176691582848</v>
      </c>
      <c r="AD33" s="39">
        <f t="shared" si="3"/>
        <v>-2.236693732916978</v>
      </c>
      <c r="AE33" s="39">
        <f t="shared" si="4"/>
        <v>-10.059596348765259</v>
      </c>
      <c r="AF33" s="39">
        <f t="shared" si="5"/>
        <v>-14.739836505236262</v>
      </c>
    </row>
    <row r="34" spans="1:32" x14ac:dyDescent="0.25">
      <c r="A34" s="65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64">
        <v>38462</v>
      </c>
      <c r="AB34" s="39">
        <f t="shared" si="1"/>
        <v>-13.387096876964321</v>
      </c>
      <c r="AC34" s="39">
        <f t="shared" si="2"/>
        <v>33.291176691582848</v>
      </c>
      <c r="AD34" s="39">
        <f t="shared" si="3"/>
        <v>-2.236693732916978</v>
      </c>
      <c r="AE34" s="39">
        <f t="shared" si="4"/>
        <v>-10.059596348765259</v>
      </c>
      <c r="AF34" s="39">
        <f t="shared" si="5"/>
        <v>-14.739836505236262</v>
      </c>
    </row>
    <row r="35" spans="1:32" x14ac:dyDescent="0.25">
      <c r="A35" s="65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64">
        <v>38492</v>
      </c>
      <c r="AB35" s="39">
        <f t="shared" si="1"/>
        <v>-13.387096876964321</v>
      </c>
      <c r="AC35" s="39">
        <f t="shared" si="2"/>
        <v>33.291176691582848</v>
      </c>
      <c r="AD35" s="39">
        <f t="shared" si="3"/>
        <v>-2.236693732916978</v>
      </c>
      <c r="AE35" s="39">
        <f t="shared" si="4"/>
        <v>-10.059596348765259</v>
      </c>
      <c r="AF35" s="39">
        <f t="shared" si="5"/>
        <v>-14.739836505236262</v>
      </c>
    </row>
    <row r="36" spans="1:32" x14ac:dyDescent="0.25">
      <c r="A36" s="65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64">
        <v>38523</v>
      </c>
      <c r="AB36" s="39">
        <f t="shared" si="1"/>
        <v>-13.387096876964321</v>
      </c>
      <c r="AC36" s="39">
        <f t="shared" si="2"/>
        <v>33.291176691582848</v>
      </c>
      <c r="AD36" s="39">
        <f t="shared" si="3"/>
        <v>-2.236693732916978</v>
      </c>
      <c r="AE36" s="39">
        <f t="shared" si="4"/>
        <v>-10.059596348765259</v>
      </c>
      <c r="AF36" s="39">
        <f t="shared" si="5"/>
        <v>-14.739836505236262</v>
      </c>
    </row>
    <row r="37" spans="1:32" x14ac:dyDescent="0.25">
      <c r="A37" s="65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64">
        <v>38553</v>
      </c>
      <c r="AB37" s="39">
        <f t="shared" si="1"/>
        <v>-13.387096876964321</v>
      </c>
      <c r="AC37" s="39">
        <f t="shared" si="2"/>
        <v>33.291176691582848</v>
      </c>
      <c r="AD37" s="39">
        <f t="shared" si="3"/>
        <v>-2.236693732916978</v>
      </c>
      <c r="AE37" s="39">
        <f t="shared" si="4"/>
        <v>-10.059596348765259</v>
      </c>
      <c r="AF37" s="39">
        <f t="shared" si="5"/>
        <v>-14.739836505236262</v>
      </c>
    </row>
    <row r="38" spans="1:32" x14ac:dyDescent="0.25">
      <c r="A38" s="65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64">
        <v>38584</v>
      </c>
      <c r="AB38" s="39">
        <f t="shared" si="1"/>
        <v>-13.387096876964321</v>
      </c>
      <c r="AC38" s="39">
        <f t="shared" si="2"/>
        <v>33.291176691582848</v>
      </c>
      <c r="AD38" s="39">
        <f t="shared" si="3"/>
        <v>-2.236693732916978</v>
      </c>
      <c r="AE38" s="39">
        <f t="shared" si="4"/>
        <v>-10.059596348765259</v>
      </c>
      <c r="AF38" s="39">
        <f t="shared" si="5"/>
        <v>-14.739836505236262</v>
      </c>
    </row>
    <row r="39" spans="1:32" x14ac:dyDescent="0.25">
      <c r="A39" s="65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64">
        <v>38615</v>
      </c>
      <c r="AB39" s="39">
        <f t="shared" si="1"/>
        <v>-13.387096876964321</v>
      </c>
      <c r="AC39" s="39">
        <f t="shared" si="2"/>
        <v>33.291176691582848</v>
      </c>
      <c r="AD39" s="39">
        <f t="shared" si="3"/>
        <v>-2.236693732916978</v>
      </c>
      <c r="AE39" s="39">
        <f t="shared" si="4"/>
        <v>-10.059596348765259</v>
      </c>
      <c r="AF39" s="39">
        <f t="shared" si="5"/>
        <v>-14.739836505236262</v>
      </c>
    </row>
    <row r="40" spans="1:32" x14ac:dyDescent="0.25">
      <c r="A40" s="65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64">
        <v>38645</v>
      </c>
      <c r="AB40" s="39">
        <f t="shared" si="1"/>
        <v>-13.387096876964321</v>
      </c>
      <c r="AC40" s="39">
        <f t="shared" si="2"/>
        <v>33.291176691582848</v>
      </c>
      <c r="AD40" s="39">
        <f t="shared" si="3"/>
        <v>-2.236693732916978</v>
      </c>
      <c r="AE40" s="39">
        <f t="shared" si="4"/>
        <v>-10.059596348765259</v>
      </c>
      <c r="AF40" s="39">
        <f t="shared" si="5"/>
        <v>-14.739836505236262</v>
      </c>
    </row>
    <row r="41" spans="1:32" x14ac:dyDescent="0.25">
      <c r="A41" s="65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64">
        <v>38676</v>
      </c>
      <c r="AB41" s="39">
        <f t="shared" si="1"/>
        <v>-13.387096876964321</v>
      </c>
      <c r="AC41" s="39">
        <f t="shared" si="2"/>
        <v>33.291176691582848</v>
      </c>
      <c r="AD41" s="39">
        <f t="shared" si="3"/>
        <v>-2.236693732916978</v>
      </c>
      <c r="AE41" s="39">
        <f t="shared" si="4"/>
        <v>-10.059596348765259</v>
      </c>
      <c r="AF41" s="39">
        <f t="shared" si="5"/>
        <v>-14.739836505236262</v>
      </c>
    </row>
    <row r="42" spans="1:32" x14ac:dyDescent="0.25">
      <c r="A42" s="65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64">
        <v>38706</v>
      </c>
      <c r="AB42" s="39">
        <f t="shared" si="1"/>
        <v>-13.387096876964321</v>
      </c>
      <c r="AC42" s="39">
        <f t="shared" si="2"/>
        <v>33.291176691582848</v>
      </c>
      <c r="AD42" s="39">
        <f t="shared" si="3"/>
        <v>-2.236693732916978</v>
      </c>
      <c r="AE42" s="39">
        <f t="shared" si="4"/>
        <v>-10.059596348765259</v>
      </c>
      <c r="AF42" s="39">
        <f t="shared" si="5"/>
        <v>-14.739836505236262</v>
      </c>
    </row>
    <row r="43" spans="1:32" x14ac:dyDescent="0.25">
      <c r="A43" s="65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64">
        <v>38737</v>
      </c>
      <c r="AB43" s="39">
        <f t="shared" si="1"/>
        <v>-13.387096876964321</v>
      </c>
      <c r="AC43" s="39">
        <f t="shared" si="2"/>
        <v>33.291176691582848</v>
      </c>
      <c r="AD43" s="39">
        <f t="shared" si="3"/>
        <v>-2.236693732916978</v>
      </c>
      <c r="AE43" s="39">
        <f t="shared" si="4"/>
        <v>-10.059596348765259</v>
      </c>
      <c r="AF43" s="39">
        <f t="shared" si="5"/>
        <v>-14.739836505236262</v>
      </c>
    </row>
    <row r="44" spans="1:32" x14ac:dyDescent="0.25">
      <c r="A44" s="65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64">
        <v>38768</v>
      </c>
      <c r="AB44" s="39">
        <f t="shared" si="1"/>
        <v>-13.387096876964321</v>
      </c>
      <c r="AC44" s="39">
        <f t="shared" si="2"/>
        <v>33.291176691582848</v>
      </c>
      <c r="AD44" s="39">
        <f t="shared" si="3"/>
        <v>-2.236693732916978</v>
      </c>
      <c r="AE44" s="39">
        <f t="shared" si="4"/>
        <v>-10.059596348765259</v>
      </c>
      <c r="AF44" s="39">
        <f t="shared" si="5"/>
        <v>-14.739836505236262</v>
      </c>
    </row>
    <row r="45" spans="1:32" x14ac:dyDescent="0.25">
      <c r="A45" s="65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64">
        <v>38796</v>
      </c>
      <c r="AB45" s="39">
        <f t="shared" si="1"/>
        <v>-13.387096876964321</v>
      </c>
      <c r="AC45" s="39">
        <f t="shared" si="2"/>
        <v>33.291176691582848</v>
      </c>
      <c r="AD45" s="39">
        <f t="shared" si="3"/>
        <v>-2.236693732916978</v>
      </c>
      <c r="AE45" s="39">
        <f t="shared" si="4"/>
        <v>-10.059596348765259</v>
      </c>
      <c r="AF45" s="39">
        <f t="shared" si="5"/>
        <v>-14.739836505236262</v>
      </c>
    </row>
    <row r="46" spans="1:32" x14ac:dyDescent="0.25">
      <c r="A46" s="65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64">
        <v>38827</v>
      </c>
      <c r="AB46" s="39">
        <f t="shared" si="1"/>
        <v>-13.387096876964321</v>
      </c>
      <c r="AC46" s="39">
        <f t="shared" si="2"/>
        <v>33.291176691582848</v>
      </c>
      <c r="AD46" s="39">
        <f t="shared" si="3"/>
        <v>-2.236693732916978</v>
      </c>
      <c r="AE46" s="39">
        <f t="shared" si="4"/>
        <v>-10.059596348765259</v>
      </c>
      <c r="AF46" s="39">
        <f t="shared" si="5"/>
        <v>-14.739836505236262</v>
      </c>
    </row>
    <row r="47" spans="1:32" x14ac:dyDescent="0.25">
      <c r="A47" s="65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64">
        <v>38857</v>
      </c>
      <c r="AB47" s="39">
        <f t="shared" si="1"/>
        <v>-13.387096876964321</v>
      </c>
      <c r="AC47" s="39">
        <f t="shared" si="2"/>
        <v>33.291176691582848</v>
      </c>
      <c r="AD47" s="39">
        <f t="shared" si="3"/>
        <v>-2.236693732916978</v>
      </c>
      <c r="AE47" s="39">
        <f t="shared" si="4"/>
        <v>-10.059596348765259</v>
      </c>
      <c r="AF47" s="39">
        <f t="shared" si="5"/>
        <v>-14.739836505236262</v>
      </c>
    </row>
    <row r="48" spans="1:32" x14ac:dyDescent="0.25">
      <c r="A48" s="65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64">
        <v>38888</v>
      </c>
      <c r="AB48" s="39">
        <f t="shared" si="1"/>
        <v>-13.387096876964321</v>
      </c>
      <c r="AC48" s="39">
        <f t="shared" si="2"/>
        <v>33.291176691582848</v>
      </c>
      <c r="AD48" s="39">
        <f t="shared" si="3"/>
        <v>-2.236693732916978</v>
      </c>
      <c r="AE48" s="39">
        <f t="shared" si="4"/>
        <v>-10.059596348765259</v>
      </c>
      <c r="AF48" s="39">
        <f t="shared" si="5"/>
        <v>-14.739836505236262</v>
      </c>
    </row>
    <row r="49" spans="1:32" x14ac:dyDescent="0.25">
      <c r="A49" s="65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64">
        <v>38918</v>
      </c>
      <c r="AB49" s="39">
        <f t="shared" si="1"/>
        <v>-13.387096876964321</v>
      </c>
      <c r="AC49" s="39">
        <f t="shared" si="2"/>
        <v>33.291176691582848</v>
      </c>
      <c r="AD49" s="39">
        <f t="shared" si="3"/>
        <v>-2.236693732916978</v>
      </c>
      <c r="AE49" s="39">
        <f t="shared" si="4"/>
        <v>-10.059596348765259</v>
      </c>
      <c r="AF49" s="39">
        <f t="shared" si="5"/>
        <v>-14.739836505236262</v>
      </c>
    </row>
    <row r="50" spans="1:32" x14ac:dyDescent="0.25">
      <c r="A50" s="65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64">
        <v>38949</v>
      </c>
      <c r="AB50" s="39">
        <f t="shared" si="1"/>
        <v>-13.387096876964321</v>
      </c>
      <c r="AC50" s="39">
        <f t="shared" si="2"/>
        <v>33.291176691582848</v>
      </c>
      <c r="AD50" s="39">
        <f t="shared" si="3"/>
        <v>-2.236693732916978</v>
      </c>
      <c r="AE50" s="39">
        <f t="shared" si="4"/>
        <v>-10.059596348765259</v>
      </c>
      <c r="AF50" s="39">
        <f t="shared" si="5"/>
        <v>-14.739836505236262</v>
      </c>
    </row>
    <row r="51" spans="1:32" x14ac:dyDescent="0.25">
      <c r="A51" s="65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64">
        <v>38980</v>
      </c>
      <c r="AB51" s="39">
        <f t="shared" si="1"/>
        <v>-13.387096876964321</v>
      </c>
      <c r="AC51" s="39">
        <f t="shared" si="2"/>
        <v>33.291176691582848</v>
      </c>
      <c r="AD51" s="39">
        <f t="shared" si="3"/>
        <v>-2.236693732916978</v>
      </c>
      <c r="AE51" s="39">
        <f t="shared" si="4"/>
        <v>-10.059596348765259</v>
      </c>
      <c r="AF51" s="39">
        <f t="shared" si="5"/>
        <v>-14.739836505236262</v>
      </c>
    </row>
    <row r="52" spans="1:32" x14ac:dyDescent="0.25">
      <c r="A52" s="65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64">
        <v>39010</v>
      </c>
      <c r="AB52" s="39">
        <f t="shared" si="1"/>
        <v>-13.387096876964321</v>
      </c>
      <c r="AC52" s="39">
        <f t="shared" si="2"/>
        <v>33.291176691582848</v>
      </c>
      <c r="AD52" s="39">
        <f t="shared" si="3"/>
        <v>-2.236693732916978</v>
      </c>
      <c r="AE52" s="39">
        <f t="shared" si="4"/>
        <v>-10.059596348765259</v>
      </c>
      <c r="AF52" s="39">
        <f t="shared" si="5"/>
        <v>-14.739836505236262</v>
      </c>
    </row>
    <row r="53" spans="1:32" x14ac:dyDescent="0.25">
      <c r="A53" s="65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64">
        <v>39041</v>
      </c>
      <c r="AB53" s="39">
        <f t="shared" si="1"/>
        <v>-13.387096876964321</v>
      </c>
      <c r="AC53" s="39">
        <f t="shared" si="2"/>
        <v>33.291176691582848</v>
      </c>
      <c r="AD53" s="39">
        <f t="shared" si="3"/>
        <v>-2.236693732916978</v>
      </c>
      <c r="AE53" s="39">
        <f t="shared" si="4"/>
        <v>-10.059596348765259</v>
      </c>
      <c r="AF53" s="39">
        <f t="shared" si="5"/>
        <v>-14.739836505236262</v>
      </c>
    </row>
    <row r="54" spans="1:32" x14ac:dyDescent="0.25">
      <c r="A54" s="65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64">
        <v>39071</v>
      </c>
      <c r="AB54" s="39">
        <f t="shared" si="1"/>
        <v>-13.387096876964321</v>
      </c>
      <c r="AC54" s="39">
        <f t="shared" si="2"/>
        <v>33.291176691582848</v>
      </c>
      <c r="AD54" s="39">
        <f t="shared" si="3"/>
        <v>-2.236693732916978</v>
      </c>
      <c r="AE54" s="39">
        <f t="shared" si="4"/>
        <v>-10.059596348765259</v>
      </c>
      <c r="AF54" s="39">
        <f t="shared" si="5"/>
        <v>-14.739836505236262</v>
      </c>
    </row>
    <row r="55" spans="1:32" x14ac:dyDescent="0.25">
      <c r="A55" s="65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64">
        <v>39102</v>
      </c>
      <c r="AB55" s="39">
        <f t="shared" si="1"/>
        <v>-13.387096876964321</v>
      </c>
      <c r="AC55" s="39">
        <f t="shared" si="2"/>
        <v>33.291176691582848</v>
      </c>
      <c r="AD55" s="39">
        <f t="shared" si="3"/>
        <v>-2.236693732916978</v>
      </c>
      <c r="AE55" s="39">
        <f t="shared" si="4"/>
        <v>-10.059596348765259</v>
      </c>
      <c r="AF55" s="39">
        <f t="shared" si="5"/>
        <v>-14.739836505236262</v>
      </c>
    </row>
    <row r="56" spans="1:32" x14ac:dyDescent="0.25">
      <c r="A56" s="65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64">
        <v>39133</v>
      </c>
      <c r="AB56" s="39">
        <f t="shared" si="1"/>
        <v>-13.387096876964321</v>
      </c>
      <c r="AC56" s="39">
        <f t="shared" si="2"/>
        <v>33.291176691582848</v>
      </c>
      <c r="AD56" s="39">
        <f t="shared" si="3"/>
        <v>-2.236693732916978</v>
      </c>
      <c r="AE56" s="39">
        <f t="shared" si="4"/>
        <v>-10.059596348765259</v>
      </c>
      <c r="AF56" s="39">
        <f t="shared" si="5"/>
        <v>-14.739836505236262</v>
      </c>
    </row>
    <row r="57" spans="1:32" x14ac:dyDescent="0.25">
      <c r="A57" s="65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64">
        <v>39161</v>
      </c>
      <c r="AB57" s="39">
        <f t="shared" si="1"/>
        <v>-13.387096876964321</v>
      </c>
      <c r="AC57" s="39">
        <f t="shared" si="2"/>
        <v>33.291176691582848</v>
      </c>
      <c r="AD57" s="39">
        <f t="shared" si="3"/>
        <v>-2.236693732916978</v>
      </c>
      <c r="AE57" s="39">
        <f t="shared" si="4"/>
        <v>-10.059596348765259</v>
      </c>
      <c r="AF57" s="39">
        <f t="shared" si="5"/>
        <v>-14.739836505236262</v>
      </c>
    </row>
    <row r="58" spans="1:32" x14ac:dyDescent="0.25">
      <c r="A58" s="65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64">
        <v>39192</v>
      </c>
      <c r="AB58" s="39">
        <f t="shared" si="1"/>
        <v>-13.387096876964321</v>
      </c>
      <c r="AC58" s="39">
        <f t="shared" si="2"/>
        <v>33.291176691582848</v>
      </c>
      <c r="AD58" s="39">
        <f t="shared" si="3"/>
        <v>-2.236693732916978</v>
      </c>
      <c r="AE58" s="39">
        <f t="shared" si="4"/>
        <v>-10.059596348765259</v>
      </c>
      <c r="AF58" s="39">
        <f t="shared" si="5"/>
        <v>-14.739836505236262</v>
      </c>
    </row>
    <row r="59" spans="1:32" x14ac:dyDescent="0.25">
      <c r="A59" s="65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64">
        <v>39222</v>
      </c>
      <c r="AB59" s="39">
        <f t="shared" si="1"/>
        <v>-13.387096876964321</v>
      </c>
      <c r="AC59" s="39">
        <f t="shared" si="2"/>
        <v>33.291176691582848</v>
      </c>
      <c r="AD59" s="39">
        <f t="shared" si="3"/>
        <v>-2.236693732916978</v>
      </c>
      <c r="AE59" s="39">
        <f t="shared" si="4"/>
        <v>-10.059596348765259</v>
      </c>
      <c r="AF59" s="39">
        <f t="shared" si="5"/>
        <v>-14.739836505236262</v>
      </c>
    </row>
    <row r="60" spans="1:32" x14ac:dyDescent="0.25">
      <c r="A60" s="65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64">
        <v>39253</v>
      </c>
      <c r="AB60" s="39">
        <f t="shared" si="1"/>
        <v>-13.387096876964321</v>
      </c>
      <c r="AC60" s="39">
        <f t="shared" si="2"/>
        <v>33.291176691582848</v>
      </c>
      <c r="AD60" s="39">
        <f t="shared" si="3"/>
        <v>-2.236693732916978</v>
      </c>
      <c r="AE60" s="39">
        <f t="shared" si="4"/>
        <v>-10.059596348765259</v>
      </c>
      <c r="AF60" s="39">
        <f t="shared" si="5"/>
        <v>-14.739836505236262</v>
      </c>
    </row>
    <row r="61" spans="1:32" x14ac:dyDescent="0.25">
      <c r="A61" s="65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64">
        <v>39283</v>
      </c>
      <c r="AB61" s="39">
        <f t="shared" si="1"/>
        <v>-13.387096876964321</v>
      </c>
      <c r="AC61" s="39">
        <f t="shared" si="2"/>
        <v>33.291176691582848</v>
      </c>
      <c r="AD61" s="39">
        <f t="shared" si="3"/>
        <v>-2.236693732916978</v>
      </c>
      <c r="AE61" s="39">
        <f t="shared" si="4"/>
        <v>-10.059596348765259</v>
      </c>
      <c r="AF61" s="39">
        <f t="shared" si="5"/>
        <v>-14.739836505236262</v>
      </c>
    </row>
    <row r="62" spans="1:32" x14ac:dyDescent="0.25">
      <c r="A62" s="65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64">
        <v>39314</v>
      </c>
      <c r="AB62" s="39">
        <f t="shared" si="1"/>
        <v>-13.387096876964321</v>
      </c>
      <c r="AC62" s="39">
        <f t="shared" si="2"/>
        <v>33.291176691582848</v>
      </c>
      <c r="AD62" s="39">
        <f t="shared" si="3"/>
        <v>-2.236693732916978</v>
      </c>
      <c r="AE62" s="39">
        <f t="shared" si="4"/>
        <v>-10.059596348765259</v>
      </c>
      <c r="AF62" s="39">
        <f t="shared" si="5"/>
        <v>-14.739836505236262</v>
      </c>
    </row>
    <row r="63" spans="1:32" x14ac:dyDescent="0.25">
      <c r="A63" s="65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64">
        <v>39345</v>
      </c>
      <c r="AB63" s="39">
        <f t="shared" si="1"/>
        <v>-13.387096876964321</v>
      </c>
      <c r="AC63" s="39">
        <f t="shared" si="2"/>
        <v>33.291176691582848</v>
      </c>
      <c r="AD63" s="39">
        <f t="shared" si="3"/>
        <v>-2.236693732916978</v>
      </c>
      <c r="AE63" s="39">
        <f t="shared" si="4"/>
        <v>-10.059596348765259</v>
      </c>
      <c r="AF63" s="39">
        <f t="shared" si="5"/>
        <v>-14.739836505236262</v>
      </c>
    </row>
    <row r="64" spans="1:32" x14ac:dyDescent="0.25">
      <c r="A64" s="65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64">
        <v>39375</v>
      </c>
      <c r="AB64" s="39">
        <f t="shared" si="1"/>
        <v>-13.387096876964321</v>
      </c>
      <c r="AC64" s="39">
        <f t="shared" si="2"/>
        <v>33.291176691582848</v>
      </c>
      <c r="AD64" s="39">
        <f t="shared" si="3"/>
        <v>-2.236693732916978</v>
      </c>
      <c r="AE64" s="39">
        <f t="shared" si="4"/>
        <v>-10.059596348765259</v>
      </c>
      <c r="AF64" s="39">
        <f t="shared" si="5"/>
        <v>-14.739836505236262</v>
      </c>
    </row>
    <row r="65" spans="1:32" x14ac:dyDescent="0.25">
      <c r="A65" s="65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64">
        <v>39406</v>
      </c>
      <c r="AB65" s="39">
        <f t="shared" si="1"/>
        <v>-13.387096876964321</v>
      </c>
      <c r="AC65" s="39">
        <f t="shared" si="2"/>
        <v>33.291176691582848</v>
      </c>
      <c r="AD65" s="39">
        <f t="shared" si="3"/>
        <v>-2.236693732916978</v>
      </c>
      <c r="AE65" s="39">
        <f t="shared" si="4"/>
        <v>-10.059596348765259</v>
      </c>
      <c r="AF65" s="39">
        <f t="shared" si="5"/>
        <v>-14.739836505236262</v>
      </c>
    </row>
    <row r="66" spans="1:32" x14ac:dyDescent="0.25">
      <c r="A66" s="65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64">
        <v>39436</v>
      </c>
      <c r="AB66" s="39">
        <f t="shared" si="1"/>
        <v>-13.387096876964321</v>
      </c>
      <c r="AC66" s="39">
        <f t="shared" si="2"/>
        <v>33.291176691582848</v>
      </c>
      <c r="AD66" s="39">
        <f t="shared" si="3"/>
        <v>-2.236693732916978</v>
      </c>
      <c r="AE66" s="39">
        <f t="shared" si="4"/>
        <v>-10.059596348765259</v>
      </c>
      <c r="AF66" s="39">
        <f t="shared" si="5"/>
        <v>-14.739836505236262</v>
      </c>
    </row>
    <row r="67" spans="1:32" x14ac:dyDescent="0.25">
      <c r="A67" s="65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64">
        <v>39467</v>
      </c>
      <c r="AB67" s="39">
        <f t="shared" si="1"/>
        <v>-13.387096876964321</v>
      </c>
      <c r="AC67" s="39">
        <f t="shared" si="2"/>
        <v>33.291176691582848</v>
      </c>
      <c r="AD67" s="39">
        <f t="shared" si="3"/>
        <v>-2.236693732916978</v>
      </c>
      <c r="AE67" s="39">
        <f t="shared" si="4"/>
        <v>-10.059596348765259</v>
      </c>
      <c r="AF67" s="39">
        <f t="shared" si="5"/>
        <v>-14.739836505236262</v>
      </c>
    </row>
    <row r="68" spans="1:32" x14ac:dyDescent="0.25">
      <c r="A68" s="65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64">
        <v>39498</v>
      </c>
      <c r="AB68" s="39">
        <f t="shared" si="1"/>
        <v>-13.387096876964321</v>
      </c>
      <c r="AC68" s="39">
        <f t="shared" si="2"/>
        <v>33.291176691582848</v>
      </c>
      <c r="AD68" s="39">
        <f t="shared" si="3"/>
        <v>-2.236693732916978</v>
      </c>
      <c r="AE68" s="39">
        <f t="shared" si="4"/>
        <v>-10.059596348765259</v>
      </c>
      <c r="AF68" s="39">
        <f t="shared" si="5"/>
        <v>-14.739836505236262</v>
      </c>
    </row>
    <row r="69" spans="1:32" x14ac:dyDescent="0.25">
      <c r="A69" s="65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64">
        <v>39527</v>
      </c>
      <c r="AB69" s="39">
        <f t="shared" si="1"/>
        <v>-13.387096876964321</v>
      </c>
      <c r="AC69" s="39">
        <f t="shared" si="2"/>
        <v>33.291176691582848</v>
      </c>
      <c r="AD69" s="39">
        <f t="shared" si="3"/>
        <v>-2.236693732916978</v>
      </c>
      <c r="AE69" s="39">
        <f t="shared" si="4"/>
        <v>-10.059596348765259</v>
      </c>
      <c r="AF69" s="39">
        <f t="shared" si="5"/>
        <v>-14.739836505236262</v>
      </c>
    </row>
    <row r="70" spans="1:32" x14ac:dyDescent="0.25">
      <c r="A70" s="65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64">
        <v>39558</v>
      </c>
      <c r="AB70" s="39">
        <f t="shared" si="1"/>
        <v>-13.387096876964321</v>
      </c>
      <c r="AC70" s="39">
        <f t="shared" si="2"/>
        <v>33.291176691582848</v>
      </c>
      <c r="AD70" s="39">
        <f t="shared" si="3"/>
        <v>-2.236693732916978</v>
      </c>
      <c r="AE70" s="39">
        <f t="shared" si="4"/>
        <v>-10.059596348765259</v>
      </c>
      <c r="AF70" s="39">
        <f t="shared" si="5"/>
        <v>-14.739836505236262</v>
      </c>
    </row>
    <row r="71" spans="1:32" x14ac:dyDescent="0.25">
      <c r="A71" s="65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64">
        <v>39588</v>
      </c>
      <c r="AB71" s="39">
        <f t="shared" ref="AB71:AB134" si="6">AVERAGE(B$7:B$210)</f>
        <v>-13.387096876964321</v>
      </c>
      <c r="AC71" s="39">
        <f t="shared" ref="AC71:AC134" si="7">AVERAGE(C$7:C$210)</f>
        <v>33.291176691582848</v>
      </c>
      <c r="AD71" s="39">
        <f t="shared" ref="AD71:AD134" si="8">AVERAGE(D$7:D$210)</f>
        <v>-2.236693732916978</v>
      </c>
      <c r="AE71" s="39">
        <f t="shared" ref="AE71:AE134" si="9">AVERAGE(E$7:E$210)</f>
        <v>-10.059596348765259</v>
      </c>
      <c r="AF71" s="39">
        <f t="shared" ref="AF71:AF134" si="10">AVERAGE(F$7:F$210)</f>
        <v>-14.739836505236262</v>
      </c>
    </row>
    <row r="72" spans="1:32" x14ac:dyDescent="0.25">
      <c r="A72" s="65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64">
        <v>39619</v>
      </c>
      <c r="AB72" s="39">
        <f t="shared" si="6"/>
        <v>-13.387096876964321</v>
      </c>
      <c r="AC72" s="39">
        <f t="shared" si="7"/>
        <v>33.291176691582848</v>
      </c>
      <c r="AD72" s="39">
        <f t="shared" si="8"/>
        <v>-2.236693732916978</v>
      </c>
      <c r="AE72" s="39">
        <f t="shared" si="9"/>
        <v>-10.059596348765259</v>
      </c>
      <c r="AF72" s="39">
        <f t="shared" si="10"/>
        <v>-14.739836505236262</v>
      </c>
    </row>
    <row r="73" spans="1:32" x14ac:dyDescent="0.25">
      <c r="A73" s="65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64">
        <v>39649</v>
      </c>
      <c r="AB73" s="39">
        <f t="shared" si="6"/>
        <v>-13.387096876964321</v>
      </c>
      <c r="AC73" s="39">
        <f t="shared" si="7"/>
        <v>33.291176691582848</v>
      </c>
      <c r="AD73" s="39">
        <f t="shared" si="8"/>
        <v>-2.236693732916978</v>
      </c>
      <c r="AE73" s="39">
        <f t="shared" si="9"/>
        <v>-10.059596348765259</v>
      </c>
      <c r="AF73" s="39">
        <f t="shared" si="10"/>
        <v>-14.739836505236262</v>
      </c>
    </row>
    <row r="74" spans="1:32" x14ac:dyDescent="0.25">
      <c r="A74" s="65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64">
        <v>39680</v>
      </c>
      <c r="AB74" s="39">
        <f t="shared" si="6"/>
        <v>-13.387096876964321</v>
      </c>
      <c r="AC74" s="39">
        <f t="shared" si="7"/>
        <v>33.291176691582848</v>
      </c>
      <c r="AD74" s="39">
        <f t="shared" si="8"/>
        <v>-2.236693732916978</v>
      </c>
      <c r="AE74" s="39">
        <f t="shared" si="9"/>
        <v>-10.059596348765259</v>
      </c>
      <c r="AF74" s="39">
        <f t="shared" si="10"/>
        <v>-14.739836505236262</v>
      </c>
    </row>
    <row r="75" spans="1:32" x14ac:dyDescent="0.25">
      <c r="A75" s="65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64">
        <v>39711</v>
      </c>
      <c r="AB75" s="39">
        <f t="shared" si="6"/>
        <v>-13.387096876964321</v>
      </c>
      <c r="AC75" s="39">
        <f t="shared" si="7"/>
        <v>33.291176691582848</v>
      </c>
      <c r="AD75" s="39">
        <f t="shared" si="8"/>
        <v>-2.236693732916978</v>
      </c>
      <c r="AE75" s="39">
        <f t="shared" si="9"/>
        <v>-10.059596348765259</v>
      </c>
      <c r="AF75" s="39">
        <f t="shared" si="10"/>
        <v>-14.739836505236262</v>
      </c>
    </row>
    <row r="76" spans="1:32" x14ac:dyDescent="0.25">
      <c r="A76" s="65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64">
        <v>39741</v>
      </c>
      <c r="AB76" s="39">
        <f t="shared" si="6"/>
        <v>-13.387096876964321</v>
      </c>
      <c r="AC76" s="39">
        <f t="shared" si="7"/>
        <v>33.291176691582848</v>
      </c>
      <c r="AD76" s="39">
        <f t="shared" si="8"/>
        <v>-2.236693732916978</v>
      </c>
      <c r="AE76" s="39">
        <f t="shared" si="9"/>
        <v>-10.059596348765259</v>
      </c>
      <c r="AF76" s="39">
        <f t="shared" si="10"/>
        <v>-14.739836505236262</v>
      </c>
    </row>
    <row r="77" spans="1:32" x14ac:dyDescent="0.25">
      <c r="A77" s="65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64">
        <v>39772</v>
      </c>
      <c r="AB77" s="39">
        <f t="shared" si="6"/>
        <v>-13.387096876964321</v>
      </c>
      <c r="AC77" s="39">
        <f t="shared" si="7"/>
        <v>33.291176691582848</v>
      </c>
      <c r="AD77" s="39">
        <f t="shared" si="8"/>
        <v>-2.236693732916978</v>
      </c>
      <c r="AE77" s="39">
        <f t="shared" si="9"/>
        <v>-10.059596348765259</v>
      </c>
      <c r="AF77" s="39">
        <f t="shared" si="10"/>
        <v>-14.739836505236262</v>
      </c>
    </row>
    <row r="78" spans="1:32" x14ac:dyDescent="0.25">
      <c r="A78" s="65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64">
        <v>39802</v>
      </c>
      <c r="AB78" s="39">
        <f t="shared" si="6"/>
        <v>-13.387096876964321</v>
      </c>
      <c r="AC78" s="39">
        <f t="shared" si="7"/>
        <v>33.291176691582848</v>
      </c>
      <c r="AD78" s="39">
        <f t="shared" si="8"/>
        <v>-2.236693732916978</v>
      </c>
      <c r="AE78" s="39">
        <f t="shared" si="9"/>
        <v>-10.059596348765259</v>
      </c>
      <c r="AF78" s="39">
        <f t="shared" si="10"/>
        <v>-14.739836505236262</v>
      </c>
    </row>
    <row r="79" spans="1:32" x14ac:dyDescent="0.25">
      <c r="A79" s="65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64">
        <v>39833</v>
      </c>
      <c r="AB79" s="39">
        <f t="shared" si="6"/>
        <v>-13.387096876964321</v>
      </c>
      <c r="AC79" s="39">
        <f t="shared" si="7"/>
        <v>33.291176691582848</v>
      </c>
      <c r="AD79" s="39">
        <f t="shared" si="8"/>
        <v>-2.236693732916978</v>
      </c>
      <c r="AE79" s="39">
        <f t="shared" si="9"/>
        <v>-10.059596348765259</v>
      </c>
      <c r="AF79" s="39">
        <f t="shared" si="10"/>
        <v>-14.739836505236262</v>
      </c>
    </row>
    <row r="80" spans="1:32" x14ac:dyDescent="0.25">
      <c r="A80" s="65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64">
        <v>39864</v>
      </c>
      <c r="AB80" s="39">
        <f t="shared" si="6"/>
        <v>-13.387096876964321</v>
      </c>
      <c r="AC80" s="39">
        <f t="shared" si="7"/>
        <v>33.291176691582848</v>
      </c>
      <c r="AD80" s="39">
        <f t="shared" si="8"/>
        <v>-2.236693732916978</v>
      </c>
      <c r="AE80" s="39">
        <f t="shared" si="9"/>
        <v>-10.059596348765259</v>
      </c>
      <c r="AF80" s="39">
        <f t="shared" si="10"/>
        <v>-14.739836505236262</v>
      </c>
    </row>
    <row r="81" spans="1:32" x14ac:dyDescent="0.25">
      <c r="A81" s="65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64">
        <v>39892</v>
      </c>
      <c r="AB81" s="39">
        <f t="shared" si="6"/>
        <v>-13.387096876964321</v>
      </c>
      <c r="AC81" s="39">
        <f t="shared" si="7"/>
        <v>33.291176691582848</v>
      </c>
      <c r="AD81" s="39">
        <f t="shared" si="8"/>
        <v>-2.236693732916978</v>
      </c>
      <c r="AE81" s="39">
        <f t="shared" si="9"/>
        <v>-10.059596348765259</v>
      </c>
      <c r="AF81" s="39">
        <f t="shared" si="10"/>
        <v>-14.739836505236262</v>
      </c>
    </row>
    <row r="82" spans="1:32" x14ac:dyDescent="0.25">
      <c r="A82" s="65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64">
        <v>39923</v>
      </c>
      <c r="AB82" s="39">
        <f t="shared" si="6"/>
        <v>-13.387096876964321</v>
      </c>
      <c r="AC82" s="39">
        <f t="shared" si="7"/>
        <v>33.291176691582848</v>
      </c>
      <c r="AD82" s="39">
        <f t="shared" si="8"/>
        <v>-2.236693732916978</v>
      </c>
      <c r="AE82" s="39">
        <f t="shared" si="9"/>
        <v>-10.059596348765259</v>
      </c>
      <c r="AF82" s="39">
        <f t="shared" si="10"/>
        <v>-14.739836505236262</v>
      </c>
    </row>
    <row r="83" spans="1:32" x14ac:dyDescent="0.25">
      <c r="A83" s="65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64">
        <v>39953</v>
      </c>
      <c r="AB83" s="39">
        <f t="shared" si="6"/>
        <v>-13.387096876964321</v>
      </c>
      <c r="AC83" s="39">
        <f t="shared" si="7"/>
        <v>33.291176691582848</v>
      </c>
      <c r="AD83" s="39">
        <f t="shared" si="8"/>
        <v>-2.236693732916978</v>
      </c>
      <c r="AE83" s="39">
        <f t="shared" si="9"/>
        <v>-10.059596348765259</v>
      </c>
      <c r="AF83" s="39">
        <f t="shared" si="10"/>
        <v>-14.739836505236262</v>
      </c>
    </row>
    <row r="84" spans="1:32" x14ac:dyDescent="0.25">
      <c r="A84" s="65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64">
        <v>39984</v>
      </c>
      <c r="AB84" s="39">
        <f t="shared" si="6"/>
        <v>-13.387096876964321</v>
      </c>
      <c r="AC84" s="39">
        <f t="shared" si="7"/>
        <v>33.291176691582848</v>
      </c>
      <c r="AD84" s="39">
        <f t="shared" si="8"/>
        <v>-2.236693732916978</v>
      </c>
      <c r="AE84" s="39">
        <f t="shared" si="9"/>
        <v>-10.059596348765259</v>
      </c>
      <c r="AF84" s="39">
        <f t="shared" si="10"/>
        <v>-14.739836505236262</v>
      </c>
    </row>
    <row r="85" spans="1:32" x14ac:dyDescent="0.25">
      <c r="A85" s="65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64">
        <v>40014</v>
      </c>
      <c r="AB85" s="39">
        <f t="shared" si="6"/>
        <v>-13.387096876964321</v>
      </c>
      <c r="AC85" s="39">
        <f t="shared" si="7"/>
        <v>33.291176691582848</v>
      </c>
      <c r="AD85" s="39">
        <f t="shared" si="8"/>
        <v>-2.236693732916978</v>
      </c>
      <c r="AE85" s="39">
        <f t="shared" si="9"/>
        <v>-10.059596348765259</v>
      </c>
      <c r="AF85" s="39">
        <f t="shared" si="10"/>
        <v>-14.739836505236262</v>
      </c>
    </row>
    <row r="86" spans="1:32" x14ac:dyDescent="0.25">
      <c r="A86" s="65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64">
        <v>40045</v>
      </c>
      <c r="AB86" s="39">
        <f t="shared" si="6"/>
        <v>-13.387096876964321</v>
      </c>
      <c r="AC86" s="39">
        <f t="shared" si="7"/>
        <v>33.291176691582848</v>
      </c>
      <c r="AD86" s="39">
        <f t="shared" si="8"/>
        <v>-2.236693732916978</v>
      </c>
      <c r="AE86" s="39">
        <f t="shared" si="9"/>
        <v>-10.059596348765259</v>
      </c>
      <c r="AF86" s="39">
        <f t="shared" si="10"/>
        <v>-14.739836505236262</v>
      </c>
    </row>
    <row r="87" spans="1:32" x14ac:dyDescent="0.25">
      <c r="A87" s="65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64">
        <v>40076</v>
      </c>
      <c r="AB87" s="39">
        <f t="shared" si="6"/>
        <v>-13.387096876964321</v>
      </c>
      <c r="AC87" s="39">
        <f t="shared" si="7"/>
        <v>33.291176691582848</v>
      </c>
      <c r="AD87" s="39">
        <f t="shared" si="8"/>
        <v>-2.236693732916978</v>
      </c>
      <c r="AE87" s="39">
        <f t="shared" si="9"/>
        <v>-10.059596348765259</v>
      </c>
      <c r="AF87" s="39">
        <f t="shared" si="10"/>
        <v>-14.739836505236262</v>
      </c>
    </row>
    <row r="88" spans="1:32" x14ac:dyDescent="0.25">
      <c r="A88" s="65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64">
        <v>40106</v>
      </c>
      <c r="AB88" s="39">
        <f t="shared" si="6"/>
        <v>-13.387096876964321</v>
      </c>
      <c r="AC88" s="39">
        <f t="shared" si="7"/>
        <v>33.291176691582848</v>
      </c>
      <c r="AD88" s="39">
        <f t="shared" si="8"/>
        <v>-2.236693732916978</v>
      </c>
      <c r="AE88" s="39">
        <f t="shared" si="9"/>
        <v>-10.059596348765259</v>
      </c>
      <c r="AF88" s="39">
        <f t="shared" si="10"/>
        <v>-14.739836505236262</v>
      </c>
    </row>
    <row r="89" spans="1:32" x14ac:dyDescent="0.25">
      <c r="A89" s="65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64">
        <v>40137</v>
      </c>
      <c r="AB89" s="39">
        <f t="shared" si="6"/>
        <v>-13.387096876964321</v>
      </c>
      <c r="AC89" s="39">
        <f t="shared" si="7"/>
        <v>33.291176691582848</v>
      </c>
      <c r="AD89" s="39">
        <f t="shared" si="8"/>
        <v>-2.236693732916978</v>
      </c>
      <c r="AE89" s="39">
        <f t="shared" si="9"/>
        <v>-10.059596348765259</v>
      </c>
      <c r="AF89" s="39">
        <f t="shared" si="10"/>
        <v>-14.739836505236262</v>
      </c>
    </row>
    <row r="90" spans="1:32" x14ac:dyDescent="0.25">
      <c r="A90" s="65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64">
        <v>40167</v>
      </c>
      <c r="AB90" s="39">
        <f t="shared" si="6"/>
        <v>-13.387096876964321</v>
      </c>
      <c r="AC90" s="39">
        <f t="shared" si="7"/>
        <v>33.291176691582848</v>
      </c>
      <c r="AD90" s="39">
        <f t="shared" si="8"/>
        <v>-2.236693732916978</v>
      </c>
      <c r="AE90" s="39">
        <f t="shared" si="9"/>
        <v>-10.059596348765259</v>
      </c>
      <c r="AF90" s="39">
        <f t="shared" si="10"/>
        <v>-14.739836505236262</v>
      </c>
    </row>
    <row r="91" spans="1:32" x14ac:dyDescent="0.25">
      <c r="A91" s="65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64">
        <v>40198</v>
      </c>
      <c r="AB91" s="39">
        <f t="shared" si="6"/>
        <v>-13.387096876964321</v>
      </c>
      <c r="AC91" s="39">
        <f t="shared" si="7"/>
        <v>33.291176691582848</v>
      </c>
      <c r="AD91" s="39">
        <f t="shared" si="8"/>
        <v>-2.236693732916978</v>
      </c>
      <c r="AE91" s="39">
        <f t="shared" si="9"/>
        <v>-10.059596348765259</v>
      </c>
      <c r="AF91" s="39">
        <f t="shared" si="10"/>
        <v>-14.739836505236262</v>
      </c>
    </row>
    <row r="92" spans="1:32" x14ac:dyDescent="0.25">
      <c r="A92" s="65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64">
        <v>40229</v>
      </c>
      <c r="AB92" s="39">
        <f t="shared" si="6"/>
        <v>-13.387096876964321</v>
      </c>
      <c r="AC92" s="39">
        <f t="shared" si="7"/>
        <v>33.291176691582848</v>
      </c>
      <c r="AD92" s="39">
        <f t="shared" si="8"/>
        <v>-2.236693732916978</v>
      </c>
      <c r="AE92" s="39">
        <f t="shared" si="9"/>
        <v>-10.059596348765259</v>
      </c>
      <c r="AF92" s="39">
        <f t="shared" si="10"/>
        <v>-14.739836505236262</v>
      </c>
    </row>
    <row r="93" spans="1:32" x14ac:dyDescent="0.25">
      <c r="A93" s="65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64">
        <v>40257</v>
      </c>
      <c r="AB93" s="39">
        <f t="shared" si="6"/>
        <v>-13.387096876964321</v>
      </c>
      <c r="AC93" s="39">
        <f t="shared" si="7"/>
        <v>33.291176691582848</v>
      </c>
      <c r="AD93" s="39">
        <f t="shared" si="8"/>
        <v>-2.236693732916978</v>
      </c>
      <c r="AE93" s="39">
        <f t="shared" si="9"/>
        <v>-10.059596348765259</v>
      </c>
      <c r="AF93" s="39">
        <f t="shared" si="10"/>
        <v>-14.739836505236262</v>
      </c>
    </row>
    <row r="94" spans="1:32" x14ac:dyDescent="0.25">
      <c r="A94" s="65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64">
        <v>40288</v>
      </c>
      <c r="AB94" s="39">
        <f t="shared" si="6"/>
        <v>-13.387096876964321</v>
      </c>
      <c r="AC94" s="39">
        <f t="shared" si="7"/>
        <v>33.291176691582848</v>
      </c>
      <c r="AD94" s="39">
        <f t="shared" si="8"/>
        <v>-2.236693732916978</v>
      </c>
      <c r="AE94" s="39">
        <f t="shared" si="9"/>
        <v>-10.059596348765259</v>
      </c>
      <c r="AF94" s="39">
        <f t="shared" si="10"/>
        <v>-14.739836505236262</v>
      </c>
    </row>
    <row r="95" spans="1:32" x14ac:dyDescent="0.25">
      <c r="A95" s="65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64">
        <v>40318</v>
      </c>
      <c r="AB95" s="39">
        <f t="shared" si="6"/>
        <v>-13.387096876964321</v>
      </c>
      <c r="AC95" s="39">
        <f t="shared" si="7"/>
        <v>33.291176691582848</v>
      </c>
      <c r="AD95" s="39">
        <f t="shared" si="8"/>
        <v>-2.236693732916978</v>
      </c>
      <c r="AE95" s="39">
        <f t="shared" si="9"/>
        <v>-10.059596348765259</v>
      </c>
      <c r="AF95" s="39">
        <f t="shared" si="10"/>
        <v>-14.739836505236262</v>
      </c>
    </row>
    <row r="96" spans="1:32" x14ac:dyDescent="0.25">
      <c r="A96" s="65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64">
        <v>40349</v>
      </c>
      <c r="AB96" s="39">
        <f t="shared" si="6"/>
        <v>-13.387096876964321</v>
      </c>
      <c r="AC96" s="39">
        <f t="shared" si="7"/>
        <v>33.291176691582848</v>
      </c>
      <c r="AD96" s="39">
        <f t="shared" si="8"/>
        <v>-2.236693732916978</v>
      </c>
      <c r="AE96" s="39">
        <f t="shared" si="9"/>
        <v>-10.059596348765259</v>
      </c>
      <c r="AF96" s="39">
        <f t="shared" si="10"/>
        <v>-14.739836505236262</v>
      </c>
    </row>
    <row r="97" spans="1:32" x14ac:dyDescent="0.25">
      <c r="A97" s="65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64">
        <v>40379</v>
      </c>
      <c r="AB97" s="39">
        <f t="shared" si="6"/>
        <v>-13.387096876964321</v>
      </c>
      <c r="AC97" s="39">
        <f t="shared" si="7"/>
        <v>33.291176691582848</v>
      </c>
      <c r="AD97" s="39">
        <f t="shared" si="8"/>
        <v>-2.236693732916978</v>
      </c>
      <c r="AE97" s="39">
        <f t="shared" si="9"/>
        <v>-10.059596348765259</v>
      </c>
      <c r="AF97" s="39">
        <f t="shared" si="10"/>
        <v>-14.739836505236262</v>
      </c>
    </row>
    <row r="98" spans="1:32" x14ac:dyDescent="0.25">
      <c r="A98" s="65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64">
        <v>40410</v>
      </c>
      <c r="AB98" s="39">
        <f t="shared" si="6"/>
        <v>-13.387096876964321</v>
      </c>
      <c r="AC98" s="39">
        <f t="shared" si="7"/>
        <v>33.291176691582848</v>
      </c>
      <c r="AD98" s="39">
        <f t="shared" si="8"/>
        <v>-2.236693732916978</v>
      </c>
      <c r="AE98" s="39">
        <f t="shared" si="9"/>
        <v>-10.059596348765259</v>
      </c>
      <c r="AF98" s="39">
        <f t="shared" si="10"/>
        <v>-14.739836505236262</v>
      </c>
    </row>
    <row r="99" spans="1:32" x14ac:dyDescent="0.25">
      <c r="A99" s="65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64">
        <v>40441</v>
      </c>
      <c r="AB99" s="39">
        <f t="shared" si="6"/>
        <v>-13.387096876964321</v>
      </c>
      <c r="AC99" s="39">
        <f t="shared" si="7"/>
        <v>33.291176691582848</v>
      </c>
      <c r="AD99" s="39">
        <f t="shared" si="8"/>
        <v>-2.236693732916978</v>
      </c>
      <c r="AE99" s="39">
        <f t="shared" si="9"/>
        <v>-10.059596348765259</v>
      </c>
      <c r="AF99" s="39">
        <f t="shared" si="10"/>
        <v>-14.739836505236262</v>
      </c>
    </row>
    <row r="100" spans="1:32" x14ac:dyDescent="0.25">
      <c r="A100" s="65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64">
        <v>40471</v>
      </c>
      <c r="AB100" s="39">
        <f t="shared" si="6"/>
        <v>-13.387096876964321</v>
      </c>
      <c r="AC100" s="39">
        <f t="shared" si="7"/>
        <v>33.291176691582848</v>
      </c>
      <c r="AD100" s="39">
        <f t="shared" si="8"/>
        <v>-2.236693732916978</v>
      </c>
      <c r="AE100" s="39">
        <f t="shared" si="9"/>
        <v>-10.059596348765259</v>
      </c>
      <c r="AF100" s="39">
        <f t="shared" si="10"/>
        <v>-14.739836505236262</v>
      </c>
    </row>
    <row r="101" spans="1:32" x14ac:dyDescent="0.25">
      <c r="A101" s="65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64">
        <v>40502</v>
      </c>
      <c r="AB101" s="39">
        <f t="shared" si="6"/>
        <v>-13.387096876964321</v>
      </c>
      <c r="AC101" s="39">
        <f t="shared" si="7"/>
        <v>33.291176691582848</v>
      </c>
      <c r="AD101" s="39">
        <f t="shared" si="8"/>
        <v>-2.236693732916978</v>
      </c>
      <c r="AE101" s="39">
        <f t="shared" si="9"/>
        <v>-10.059596348765259</v>
      </c>
      <c r="AF101" s="39">
        <f t="shared" si="10"/>
        <v>-14.739836505236262</v>
      </c>
    </row>
    <row r="102" spans="1:32" x14ac:dyDescent="0.25">
      <c r="A102" s="65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64">
        <v>40532</v>
      </c>
      <c r="AB102" s="39">
        <f t="shared" si="6"/>
        <v>-13.387096876964321</v>
      </c>
      <c r="AC102" s="39">
        <f t="shared" si="7"/>
        <v>33.291176691582848</v>
      </c>
      <c r="AD102" s="39">
        <f t="shared" si="8"/>
        <v>-2.236693732916978</v>
      </c>
      <c r="AE102" s="39">
        <f t="shared" si="9"/>
        <v>-10.059596348765259</v>
      </c>
      <c r="AF102" s="39">
        <f t="shared" si="10"/>
        <v>-14.739836505236262</v>
      </c>
    </row>
    <row r="103" spans="1:32" x14ac:dyDescent="0.25">
      <c r="A103" s="65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64">
        <v>40563</v>
      </c>
      <c r="AB103" s="39">
        <f t="shared" si="6"/>
        <v>-13.387096876964321</v>
      </c>
      <c r="AC103" s="39">
        <f t="shared" si="7"/>
        <v>33.291176691582848</v>
      </c>
      <c r="AD103" s="39">
        <f t="shared" si="8"/>
        <v>-2.236693732916978</v>
      </c>
      <c r="AE103" s="39">
        <f t="shared" si="9"/>
        <v>-10.059596348765259</v>
      </c>
      <c r="AF103" s="39">
        <f t="shared" si="10"/>
        <v>-14.739836505236262</v>
      </c>
    </row>
    <row r="104" spans="1:32" x14ac:dyDescent="0.25">
      <c r="A104" s="65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64">
        <v>40594</v>
      </c>
      <c r="AB104" s="39">
        <f t="shared" si="6"/>
        <v>-13.387096876964321</v>
      </c>
      <c r="AC104" s="39">
        <f t="shared" si="7"/>
        <v>33.291176691582848</v>
      </c>
      <c r="AD104" s="39">
        <f t="shared" si="8"/>
        <v>-2.236693732916978</v>
      </c>
      <c r="AE104" s="39">
        <f t="shared" si="9"/>
        <v>-10.059596348765259</v>
      </c>
      <c r="AF104" s="39">
        <f t="shared" si="10"/>
        <v>-14.739836505236262</v>
      </c>
    </row>
    <row r="105" spans="1:32" x14ac:dyDescent="0.25">
      <c r="A105" s="65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64">
        <v>40622</v>
      </c>
      <c r="AB105" s="39">
        <f t="shared" si="6"/>
        <v>-13.387096876964321</v>
      </c>
      <c r="AC105" s="39">
        <f t="shared" si="7"/>
        <v>33.291176691582848</v>
      </c>
      <c r="AD105" s="39">
        <f t="shared" si="8"/>
        <v>-2.236693732916978</v>
      </c>
      <c r="AE105" s="39">
        <f t="shared" si="9"/>
        <v>-10.059596348765259</v>
      </c>
      <c r="AF105" s="39">
        <f t="shared" si="10"/>
        <v>-14.739836505236262</v>
      </c>
    </row>
    <row r="106" spans="1:32" x14ac:dyDescent="0.25">
      <c r="A106" s="65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64">
        <v>40653</v>
      </c>
      <c r="AB106" s="39">
        <f t="shared" si="6"/>
        <v>-13.387096876964321</v>
      </c>
      <c r="AC106" s="39">
        <f t="shared" si="7"/>
        <v>33.291176691582848</v>
      </c>
      <c r="AD106" s="39">
        <f t="shared" si="8"/>
        <v>-2.236693732916978</v>
      </c>
      <c r="AE106" s="39">
        <f t="shared" si="9"/>
        <v>-10.059596348765259</v>
      </c>
      <c r="AF106" s="39">
        <f t="shared" si="10"/>
        <v>-14.739836505236262</v>
      </c>
    </row>
    <row r="107" spans="1:32" x14ac:dyDescent="0.25">
      <c r="A107" s="65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64">
        <v>40683</v>
      </c>
      <c r="AB107" s="39">
        <f t="shared" si="6"/>
        <v>-13.387096876964321</v>
      </c>
      <c r="AC107" s="39">
        <f t="shared" si="7"/>
        <v>33.291176691582848</v>
      </c>
      <c r="AD107" s="39">
        <f t="shared" si="8"/>
        <v>-2.236693732916978</v>
      </c>
      <c r="AE107" s="39">
        <f t="shared" si="9"/>
        <v>-10.059596348765259</v>
      </c>
      <c r="AF107" s="39">
        <f t="shared" si="10"/>
        <v>-14.739836505236262</v>
      </c>
    </row>
    <row r="108" spans="1:32" x14ac:dyDescent="0.25">
      <c r="A108" s="65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64">
        <v>40714</v>
      </c>
      <c r="AB108" s="39">
        <f t="shared" si="6"/>
        <v>-13.387096876964321</v>
      </c>
      <c r="AC108" s="39">
        <f t="shared" si="7"/>
        <v>33.291176691582848</v>
      </c>
      <c r="AD108" s="39">
        <f t="shared" si="8"/>
        <v>-2.236693732916978</v>
      </c>
      <c r="AE108" s="39">
        <f t="shared" si="9"/>
        <v>-10.059596348765259</v>
      </c>
      <c r="AF108" s="39">
        <f t="shared" si="10"/>
        <v>-14.739836505236262</v>
      </c>
    </row>
    <row r="109" spans="1:32" x14ac:dyDescent="0.25">
      <c r="A109" s="65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64">
        <v>40744</v>
      </c>
      <c r="AB109" s="39">
        <f t="shared" si="6"/>
        <v>-13.387096876964321</v>
      </c>
      <c r="AC109" s="39">
        <f t="shared" si="7"/>
        <v>33.291176691582848</v>
      </c>
      <c r="AD109" s="39">
        <f t="shared" si="8"/>
        <v>-2.236693732916978</v>
      </c>
      <c r="AE109" s="39">
        <f t="shared" si="9"/>
        <v>-10.059596348765259</v>
      </c>
      <c r="AF109" s="39">
        <f t="shared" si="10"/>
        <v>-14.739836505236262</v>
      </c>
    </row>
    <row r="110" spans="1:32" x14ac:dyDescent="0.25">
      <c r="A110" s="65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64">
        <v>40775</v>
      </c>
      <c r="AB110" s="39">
        <f t="shared" si="6"/>
        <v>-13.387096876964321</v>
      </c>
      <c r="AC110" s="39">
        <f t="shared" si="7"/>
        <v>33.291176691582848</v>
      </c>
      <c r="AD110" s="39">
        <f t="shared" si="8"/>
        <v>-2.236693732916978</v>
      </c>
      <c r="AE110" s="39">
        <f t="shared" si="9"/>
        <v>-10.059596348765259</v>
      </c>
      <c r="AF110" s="39">
        <f t="shared" si="10"/>
        <v>-14.739836505236262</v>
      </c>
    </row>
    <row r="111" spans="1:32" x14ac:dyDescent="0.25">
      <c r="A111" s="65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64">
        <v>40806</v>
      </c>
      <c r="AB111" s="39">
        <f t="shared" si="6"/>
        <v>-13.387096876964321</v>
      </c>
      <c r="AC111" s="39">
        <f t="shared" si="7"/>
        <v>33.291176691582848</v>
      </c>
      <c r="AD111" s="39">
        <f t="shared" si="8"/>
        <v>-2.236693732916978</v>
      </c>
      <c r="AE111" s="39">
        <f t="shared" si="9"/>
        <v>-10.059596348765259</v>
      </c>
      <c r="AF111" s="39">
        <f t="shared" si="10"/>
        <v>-14.739836505236262</v>
      </c>
    </row>
    <row r="112" spans="1:32" x14ac:dyDescent="0.25">
      <c r="A112" s="65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64">
        <v>40836</v>
      </c>
      <c r="AB112" s="39">
        <f t="shared" si="6"/>
        <v>-13.387096876964321</v>
      </c>
      <c r="AC112" s="39">
        <f t="shared" si="7"/>
        <v>33.291176691582848</v>
      </c>
      <c r="AD112" s="39">
        <f t="shared" si="8"/>
        <v>-2.236693732916978</v>
      </c>
      <c r="AE112" s="39">
        <f t="shared" si="9"/>
        <v>-10.059596348765259</v>
      </c>
      <c r="AF112" s="39">
        <f t="shared" si="10"/>
        <v>-14.739836505236262</v>
      </c>
    </row>
    <row r="113" spans="1:32" x14ac:dyDescent="0.25">
      <c r="A113" s="65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64">
        <v>40867</v>
      </c>
      <c r="AB113" s="39">
        <f t="shared" si="6"/>
        <v>-13.387096876964321</v>
      </c>
      <c r="AC113" s="39">
        <f t="shared" si="7"/>
        <v>33.291176691582848</v>
      </c>
      <c r="AD113" s="39">
        <f t="shared" si="8"/>
        <v>-2.236693732916978</v>
      </c>
      <c r="AE113" s="39">
        <f t="shared" si="9"/>
        <v>-10.059596348765259</v>
      </c>
      <c r="AF113" s="39">
        <f t="shared" si="10"/>
        <v>-14.739836505236262</v>
      </c>
    </row>
    <row r="114" spans="1:32" x14ac:dyDescent="0.25">
      <c r="A114" s="65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64">
        <v>40897</v>
      </c>
      <c r="AB114" s="39">
        <f t="shared" si="6"/>
        <v>-13.387096876964321</v>
      </c>
      <c r="AC114" s="39">
        <f t="shared" si="7"/>
        <v>33.291176691582848</v>
      </c>
      <c r="AD114" s="39">
        <f t="shared" si="8"/>
        <v>-2.236693732916978</v>
      </c>
      <c r="AE114" s="39">
        <f t="shared" si="9"/>
        <v>-10.059596348765259</v>
      </c>
      <c r="AF114" s="39">
        <f t="shared" si="10"/>
        <v>-14.739836505236262</v>
      </c>
    </row>
    <row r="115" spans="1:32" x14ac:dyDescent="0.25">
      <c r="A115" s="65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64">
        <v>40928</v>
      </c>
      <c r="AB115" s="39">
        <f t="shared" si="6"/>
        <v>-13.387096876964321</v>
      </c>
      <c r="AC115" s="39">
        <f t="shared" si="7"/>
        <v>33.291176691582848</v>
      </c>
      <c r="AD115" s="39">
        <f t="shared" si="8"/>
        <v>-2.236693732916978</v>
      </c>
      <c r="AE115" s="39">
        <f t="shared" si="9"/>
        <v>-10.059596348765259</v>
      </c>
      <c r="AF115" s="39">
        <f t="shared" si="10"/>
        <v>-14.739836505236262</v>
      </c>
    </row>
    <row r="116" spans="1:32" s="26" customFormat="1" x14ac:dyDescent="0.25">
      <c r="A116" s="65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64">
        <v>40959</v>
      </c>
      <c r="AB116" s="39">
        <f t="shared" si="6"/>
        <v>-13.387096876964321</v>
      </c>
      <c r="AC116" s="39">
        <f t="shared" si="7"/>
        <v>33.291176691582848</v>
      </c>
      <c r="AD116" s="39">
        <f t="shared" si="8"/>
        <v>-2.236693732916978</v>
      </c>
      <c r="AE116" s="39">
        <f t="shared" si="9"/>
        <v>-10.059596348765259</v>
      </c>
      <c r="AF116" s="39">
        <f t="shared" si="10"/>
        <v>-14.739836505236262</v>
      </c>
    </row>
    <row r="117" spans="1:32" s="26" customFormat="1" x14ac:dyDescent="0.25">
      <c r="A117" s="65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64">
        <v>40988</v>
      </c>
      <c r="AB117" s="39">
        <f t="shared" si="6"/>
        <v>-13.387096876964321</v>
      </c>
      <c r="AC117" s="39">
        <f t="shared" si="7"/>
        <v>33.291176691582848</v>
      </c>
      <c r="AD117" s="39">
        <f t="shared" si="8"/>
        <v>-2.236693732916978</v>
      </c>
      <c r="AE117" s="39">
        <f t="shared" si="9"/>
        <v>-10.059596348765259</v>
      </c>
      <c r="AF117" s="39">
        <f t="shared" si="10"/>
        <v>-14.739836505236262</v>
      </c>
    </row>
    <row r="118" spans="1:32" s="26" customFormat="1" x14ac:dyDescent="0.25">
      <c r="A118" s="65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64">
        <v>41019</v>
      </c>
      <c r="AB118" s="39">
        <f t="shared" si="6"/>
        <v>-13.387096876964321</v>
      </c>
      <c r="AC118" s="39">
        <f t="shared" si="7"/>
        <v>33.291176691582848</v>
      </c>
      <c r="AD118" s="39">
        <f t="shared" si="8"/>
        <v>-2.236693732916978</v>
      </c>
      <c r="AE118" s="39">
        <f t="shared" si="9"/>
        <v>-10.059596348765259</v>
      </c>
      <c r="AF118" s="39">
        <f t="shared" si="10"/>
        <v>-14.739836505236262</v>
      </c>
    </row>
    <row r="119" spans="1:32" s="26" customFormat="1" x14ac:dyDescent="0.25">
      <c r="A119" s="65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64">
        <v>41049</v>
      </c>
      <c r="AB119" s="39">
        <f t="shared" si="6"/>
        <v>-13.387096876964321</v>
      </c>
      <c r="AC119" s="39">
        <f t="shared" si="7"/>
        <v>33.291176691582848</v>
      </c>
      <c r="AD119" s="39">
        <f t="shared" si="8"/>
        <v>-2.236693732916978</v>
      </c>
      <c r="AE119" s="39">
        <f t="shared" si="9"/>
        <v>-10.059596348765259</v>
      </c>
      <c r="AF119" s="39">
        <f t="shared" si="10"/>
        <v>-14.739836505236262</v>
      </c>
    </row>
    <row r="120" spans="1:32" s="26" customFormat="1" x14ac:dyDescent="0.25">
      <c r="A120" s="65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64">
        <v>41080</v>
      </c>
      <c r="AB120" s="39">
        <f t="shared" si="6"/>
        <v>-13.387096876964321</v>
      </c>
      <c r="AC120" s="39">
        <f t="shared" si="7"/>
        <v>33.291176691582848</v>
      </c>
      <c r="AD120" s="39">
        <f t="shared" si="8"/>
        <v>-2.236693732916978</v>
      </c>
      <c r="AE120" s="39">
        <f t="shared" si="9"/>
        <v>-10.059596348765259</v>
      </c>
      <c r="AF120" s="39">
        <f t="shared" si="10"/>
        <v>-14.739836505236262</v>
      </c>
    </row>
    <row r="121" spans="1:32" s="26" customFormat="1" x14ac:dyDescent="0.25">
      <c r="A121" s="65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64">
        <v>41110</v>
      </c>
      <c r="AB121" s="39">
        <f t="shared" si="6"/>
        <v>-13.387096876964321</v>
      </c>
      <c r="AC121" s="39">
        <f t="shared" si="7"/>
        <v>33.291176691582848</v>
      </c>
      <c r="AD121" s="39">
        <f t="shared" si="8"/>
        <v>-2.236693732916978</v>
      </c>
      <c r="AE121" s="39">
        <f t="shared" si="9"/>
        <v>-10.059596348765259</v>
      </c>
      <c r="AF121" s="39">
        <f t="shared" si="10"/>
        <v>-14.739836505236262</v>
      </c>
    </row>
    <row r="122" spans="1:32" s="26" customFormat="1" x14ac:dyDescent="0.25">
      <c r="A122" s="65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64">
        <v>41141</v>
      </c>
      <c r="AB122" s="39">
        <f t="shared" si="6"/>
        <v>-13.387096876964321</v>
      </c>
      <c r="AC122" s="39">
        <f t="shared" si="7"/>
        <v>33.291176691582848</v>
      </c>
      <c r="AD122" s="39">
        <f t="shared" si="8"/>
        <v>-2.236693732916978</v>
      </c>
      <c r="AE122" s="39">
        <f t="shared" si="9"/>
        <v>-10.059596348765259</v>
      </c>
      <c r="AF122" s="39">
        <f t="shared" si="10"/>
        <v>-14.739836505236262</v>
      </c>
    </row>
    <row r="123" spans="1:32" s="26" customFormat="1" x14ac:dyDescent="0.25">
      <c r="A123" s="65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64">
        <v>41172</v>
      </c>
      <c r="AB123" s="39">
        <f t="shared" si="6"/>
        <v>-13.387096876964321</v>
      </c>
      <c r="AC123" s="39">
        <f t="shared" si="7"/>
        <v>33.291176691582848</v>
      </c>
      <c r="AD123" s="39">
        <f t="shared" si="8"/>
        <v>-2.236693732916978</v>
      </c>
      <c r="AE123" s="39">
        <f t="shared" si="9"/>
        <v>-10.059596348765259</v>
      </c>
      <c r="AF123" s="39">
        <f t="shared" si="10"/>
        <v>-14.739836505236262</v>
      </c>
    </row>
    <row r="124" spans="1:32" s="26" customFormat="1" x14ac:dyDescent="0.25">
      <c r="A124" s="65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64">
        <v>41202</v>
      </c>
      <c r="AB124" s="39">
        <f t="shared" si="6"/>
        <v>-13.387096876964321</v>
      </c>
      <c r="AC124" s="39">
        <f t="shared" si="7"/>
        <v>33.291176691582848</v>
      </c>
      <c r="AD124" s="39">
        <f t="shared" si="8"/>
        <v>-2.236693732916978</v>
      </c>
      <c r="AE124" s="39">
        <f t="shared" si="9"/>
        <v>-10.059596348765259</v>
      </c>
      <c r="AF124" s="39">
        <f t="shared" si="10"/>
        <v>-14.739836505236262</v>
      </c>
    </row>
    <row r="125" spans="1:32" s="26" customFormat="1" x14ac:dyDescent="0.25">
      <c r="A125" s="65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64">
        <v>41233</v>
      </c>
      <c r="AB125" s="39">
        <f t="shared" si="6"/>
        <v>-13.387096876964321</v>
      </c>
      <c r="AC125" s="39">
        <f t="shared" si="7"/>
        <v>33.291176691582848</v>
      </c>
      <c r="AD125" s="39">
        <f t="shared" si="8"/>
        <v>-2.236693732916978</v>
      </c>
      <c r="AE125" s="39">
        <f t="shared" si="9"/>
        <v>-10.059596348765259</v>
      </c>
      <c r="AF125" s="39">
        <f t="shared" si="10"/>
        <v>-14.739836505236262</v>
      </c>
    </row>
    <row r="126" spans="1:32" s="26" customFormat="1" x14ac:dyDescent="0.25">
      <c r="A126" s="65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64">
        <v>41263</v>
      </c>
      <c r="AB126" s="39">
        <f t="shared" si="6"/>
        <v>-13.387096876964321</v>
      </c>
      <c r="AC126" s="39">
        <f t="shared" si="7"/>
        <v>33.291176691582848</v>
      </c>
      <c r="AD126" s="39">
        <f t="shared" si="8"/>
        <v>-2.236693732916978</v>
      </c>
      <c r="AE126" s="39">
        <f t="shared" si="9"/>
        <v>-10.059596348765259</v>
      </c>
      <c r="AF126" s="39">
        <f t="shared" si="10"/>
        <v>-14.739836505236262</v>
      </c>
    </row>
    <row r="127" spans="1:32" x14ac:dyDescent="0.25">
      <c r="A127" s="65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64">
        <v>41294</v>
      </c>
      <c r="AB127" s="39">
        <f t="shared" si="6"/>
        <v>-13.387096876964321</v>
      </c>
      <c r="AC127" s="39">
        <f t="shared" si="7"/>
        <v>33.291176691582848</v>
      </c>
      <c r="AD127" s="39">
        <f t="shared" si="8"/>
        <v>-2.236693732916978</v>
      </c>
      <c r="AE127" s="39">
        <f t="shared" si="9"/>
        <v>-10.059596348765259</v>
      </c>
      <c r="AF127" s="39">
        <f t="shared" si="10"/>
        <v>-14.739836505236262</v>
      </c>
    </row>
    <row r="128" spans="1:32" x14ac:dyDescent="0.25">
      <c r="A128" s="65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64">
        <v>41325</v>
      </c>
      <c r="AB128" s="39">
        <f t="shared" si="6"/>
        <v>-13.387096876964321</v>
      </c>
      <c r="AC128" s="39">
        <f t="shared" si="7"/>
        <v>33.291176691582848</v>
      </c>
      <c r="AD128" s="39">
        <f t="shared" si="8"/>
        <v>-2.236693732916978</v>
      </c>
      <c r="AE128" s="39">
        <f t="shared" si="9"/>
        <v>-10.059596348765259</v>
      </c>
      <c r="AF128" s="39">
        <f t="shared" si="10"/>
        <v>-14.739836505236262</v>
      </c>
    </row>
    <row r="129" spans="1:32" x14ac:dyDescent="0.25">
      <c r="A129" s="65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64">
        <v>41353</v>
      </c>
      <c r="AB129" s="39">
        <f t="shared" si="6"/>
        <v>-13.387096876964321</v>
      </c>
      <c r="AC129" s="39">
        <f t="shared" si="7"/>
        <v>33.291176691582848</v>
      </c>
      <c r="AD129" s="39">
        <f t="shared" si="8"/>
        <v>-2.236693732916978</v>
      </c>
      <c r="AE129" s="39">
        <f t="shared" si="9"/>
        <v>-10.059596348765259</v>
      </c>
      <c r="AF129" s="39">
        <f t="shared" si="10"/>
        <v>-14.739836505236262</v>
      </c>
    </row>
    <row r="130" spans="1:32" x14ac:dyDescent="0.25">
      <c r="A130" s="65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64">
        <v>41384</v>
      </c>
      <c r="AB130" s="39">
        <f t="shared" si="6"/>
        <v>-13.387096876964321</v>
      </c>
      <c r="AC130" s="39">
        <f t="shared" si="7"/>
        <v>33.291176691582848</v>
      </c>
      <c r="AD130" s="39">
        <f t="shared" si="8"/>
        <v>-2.236693732916978</v>
      </c>
      <c r="AE130" s="39">
        <f t="shared" si="9"/>
        <v>-10.059596348765259</v>
      </c>
      <c r="AF130" s="39">
        <f t="shared" si="10"/>
        <v>-14.739836505236262</v>
      </c>
    </row>
    <row r="131" spans="1:32" x14ac:dyDescent="0.25">
      <c r="A131" s="65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64">
        <v>41414</v>
      </c>
      <c r="AB131" s="39">
        <f t="shared" si="6"/>
        <v>-13.387096876964321</v>
      </c>
      <c r="AC131" s="39">
        <f t="shared" si="7"/>
        <v>33.291176691582848</v>
      </c>
      <c r="AD131" s="39">
        <f t="shared" si="8"/>
        <v>-2.236693732916978</v>
      </c>
      <c r="AE131" s="39">
        <f t="shared" si="9"/>
        <v>-10.059596348765259</v>
      </c>
      <c r="AF131" s="39">
        <f t="shared" si="10"/>
        <v>-14.739836505236262</v>
      </c>
    </row>
    <row r="132" spans="1:32" x14ac:dyDescent="0.25">
      <c r="A132" s="65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64">
        <v>41445</v>
      </c>
      <c r="AB132" s="39">
        <f t="shared" si="6"/>
        <v>-13.387096876964321</v>
      </c>
      <c r="AC132" s="39">
        <f t="shared" si="7"/>
        <v>33.291176691582848</v>
      </c>
      <c r="AD132" s="39">
        <f t="shared" si="8"/>
        <v>-2.236693732916978</v>
      </c>
      <c r="AE132" s="39">
        <f t="shared" si="9"/>
        <v>-10.059596348765259</v>
      </c>
      <c r="AF132" s="39">
        <f t="shared" si="10"/>
        <v>-14.739836505236262</v>
      </c>
    </row>
    <row r="133" spans="1:32" x14ac:dyDescent="0.25">
      <c r="A133" s="65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64">
        <v>41475</v>
      </c>
      <c r="AB133" s="39">
        <f t="shared" si="6"/>
        <v>-13.387096876964321</v>
      </c>
      <c r="AC133" s="39">
        <f t="shared" si="7"/>
        <v>33.291176691582848</v>
      </c>
      <c r="AD133" s="39">
        <f t="shared" si="8"/>
        <v>-2.236693732916978</v>
      </c>
      <c r="AE133" s="39">
        <f t="shared" si="9"/>
        <v>-10.059596348765259</v>
      </c>
      <c r="AF133" s="39">
        <f t="shared" si="10"/>
        <v>-14.739836505236262</v>
      </c>
    </row>
    <row r="134" spans="1:32" x14ac:dyDescent="0.25">
      <c r="A134" s="65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64">
        <v>41506</v>
      </c>
      <c r="AB134" s="39">
        <f t="shared" si="6"/>
        <v>-13.387096876964321</v>
      </c>
      <c r="AC134" s="39">
        <f t="shared" si="7"/>
        <v>33.291176691582848</v>
      </c>
      <c r="AD134" s="39">
        <f t="shared" si="8"/>
        <v>-2.236693732916978</v>
      </c>
      <c r="AE134" s="39">
        <f t="shared" si="9"/>
        <v>-10.059596348765259</v>
      </c>
      <c r="AF134" s="39">
        <f t="shared" si="10"/>
        <v>-14.739836505236262</v>
      </c>
    </row>
    <row r="135" spans="1:32" x14ac:dyDescent="0.25">
      <c r="A135" s="65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64">
        <v>41537</v>
      </c>
      <c r="AB135" s="39">
        <f t="shared" ref="AB135:AB198" si="11">AVERAGE(B$7:B$210)</f>
        <v>-13.387096876964321</v>
      </c>
      <c r="AC135" s="39">
        <f t="shared" ref="AC135:AC198" si="12">AVERAGE(C$7:C$210)</f>
        <v>33.291176691582848</v>
      </c>
      <c r="AD135" s="39">
        <f t="shared" ref="AD135:AD198" si="13">AVERAGE(D$7:D$210)</f>
        <v>-2.236693732916978</v>
      </c>
      <c r="AE135" s="39">
        <f t="shared" ref="AE135:AE198" si="14">AVERAGE(E$7:E$210)</f>
        <v>-10.059596348765259</v>
      </c>
      <c r="AF135" s="39">
        <f t="shared" ref="AF135:AF198" si="15">AVERAGE(F$7:F$210)</f>
        <v>-14.739836505236262</v>
      </c>
    </row>
    <row r="136" spans="1:32" x14ac:dyDescent="0.25">
      <c r="A136" s="65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64">
        <v>41567</v>
      </c>
      <c r="AB136" s="39">
        <f t="shared" si="11"/>
        <v>-13.387096876964321</v>
      </c>
      <c r="AC136" s="39">
        <f t="shared" si="12"/>
        <v>33.291176691582848</v>
      </c>
      <c r="AD136" s="39">
        <f t="shared" si="13"/>
        <v>-2.236693732916978</v>
      </c>
      <c r="AE136" s="39">
        <f t="shared" si="14"/>
        <v>-10.059596348765259</v>
      </c>
      <c r="AF136" s="39">
        <f t="shared" si="15"/>
        <v>-14.739836505236262</v>
      </c>
    </row>
    <row r="137" spans="1:32" x14ac:dyDescent="0.25">
      <c r="A137" s="65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64">
        <v>41598</v>
      </c>
      <c r="AB137" s="39">
        <f t="shared" si="11"/>
        <v>-13.387096876964321</v>
      </c>
      <c r="AC137" s="39">
        <f t="shared" si="12"/>
        <v>33.291176691582848</v>
      </c>
      <c r="AD137" s="39">
        <f t="shared" si="13"/>
        <v>-2.236693732916978</v>
      </c>
      <c r="AE137" s="39">
        <f t="shared" si="14"/>
        <v>-10.059596348765259</v>
      </c>
      <c r="AF137" s="39">
        <f t="shared" si="15"/>
        <v>-14.739836505236262</v>
      </c>
    </row>
    <row r="138" spans="1:32" x14ac:dyDescent="0.25">
      <c r="A138" s="65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64">
        <v>41628</v>
      </c>
      <c r="AB138" s="39">
        <f t="shared" si="11"/>
        <v>-13.387096876964321</v>
      </c>
      <c r="AC138" s="39">
        <f t="shared" si="12"/>
        <v>33.291176691582848</v>
      </c>
      <c r="AD138" s="39">
        <f t="shared" si="13"/>
        <v>-2.236693732916978</v>
      </c>
      <c r="AE138" s="39">
        <f t="shared" si="14"/>
        <v>-10.059596348765259</v>
      </c>
      <c r="AF138" s="39">
        <f t="shared" si="15"/>
        <v>-14.739836505236262</v>
      </c>
    </row>
    <row r="139" spans="1:32" x14ac:dyDescent="0.25">
      <c r="A139" s="65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64">
        <v>41659</v>
      </c>
      <c r="AB139" s="39">
        <f t="shared" si="11"/>
        <v>-13.387096876964321</v>
      </c>
      <c r="AC139" s="39">
        <f t="shared" si="12"/>
        <v>33.291176691582848</v>
      </c>
      <c r="AD139" s="39">
        <f t="shared" si="13"/>
        <v>-2.236693732916978</v>
      </c>
      <c r="AE139" s="39">
        <f t="shared" si="14"/>
        <v>-10.059596348765259</v>
      </c>
      <c r="AF139" s="39">
        <f t="shared" si="15"/>
        <v>-14.739836505236262</v>
      </c>
    </row>
    <row r="140" spans="1:32" x14ac:dyDescent="0.25">
      <c r="A140" s="65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64">
        <v>41690</v>
      </c>
      <c r="AB140" s="39">
        <f t="shared" si="11"/>
        <v>-13.387096876964321</v>
      </c>
      <c r="AC140" s="39">
        <f t="shared" si="12"/>
        <v>33.291176691582848</v>
      </c>
      <c r="AD140" s="39">
        <f t="shared" si="13"/>
        <v>-2.236693732916978</v>
      </c>
      <c r="AE140" s="39">
        <f t="shared" si="14"/>
        <v>-10.059596348765259</v>
      </c>
      <c r="AF140" s="39">
        <f t="shared" si="15"/>
        <v>-14.739836505236262</v>
      </c>
    </row>
    <row r="141" spans="1:32" x14ac:dyDescent="0.25">
      <c r="A141" s="65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64">
        <v>41718</v>
      </c>
      <c r="AB141" s="39">
        <f t="shared" si="11"/>
        <v>-13.387096876964321</v>
      </c>
      <c r="AC141" s="39">
        <f t="shared" si="12"/>
        <v>33.291176691582848</v>
      </c>
      <c r="AD141" s="39">
        <f t="shared" si="13"/>
        <v>-2.236693732916978</v>
      </c>
      <c r="AE141" s="39">
        <f t="shared" si="14"/>
        <v>-10.059596348765259</v>
      </c>
      <c r="AF141" s="39">
        <f t="shared" si="15"/>
        <v>-14.739836505236262</v>
      </c>
    </row>
    <row r="142" spans="1:32" x14ac:dyDescent="0.25">
      <c r="A142" s="65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64">
        <v>41749</v>
      </c>
      <c r="AB142" s="39">
        <f t="shared" si="11"/>
        <v>-13.387096876964321</v>
      </c>
      <c r="AC142" s="39">
        <f t="shared" si="12"/>
        <v>33.291176691582848</v>
      </c>
      <c r="AD142" s="39">
        <f t="shared" si="13"/>
        <v>-2.236693732916978</v>
      </c>
      <c r="AE142" s="39">
        <f t="shared" si="14"/>
        <v>-10.059596348765259</v>
      </c>
      <c r="AF142" s="39">
        <f t="shared" si="15"/>
        <v>-14.739836505236262</v>
      </c>
    </row>
    <row r="143" spans="1:32" x14ac:dyDescent="0.25">
      <c r="A143" s="65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64">
        <v>41779</v>
      </c>
      <c r="AB143" s="39">
        <f t="shared" si="11"/>
        <v>-13.387096876964321</v>
      </c>
      <c r="AC143" s="39">
        <f t="shared" si="12"/>
        <v>33.291176691582848</v>
      </c>
      <c r="AD143" s="39">
        <f t="shared" si="13"/>
        <v>-2.236693732916978</v>
      </c>
      <c r="AE143" s="39">
        <f t="shared" si="14"/>
        <v>-10.059596348765259</v>
      </c>
      <c r="AF143" s="39">
        <f t="shared" si="15"/>
        <v>-14.739836505236262</v>
      </c>
    </row>
    <row r="144" spans="1:32" x14ac:dyDescent="0.25">
      <c r="A144" s="65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64">
        <v>41810</v>
      </c>
      <c r="AB144" s="39">
        <f t="shared" si="11"/>
        <v>-13.387096876964321</v>
      </c>
      <c r="AC144" s="39">
        <f t="shared" si="12"/>
        <v>33.291176691582848</v>
      </c>
      <c r="AD144" s="39">
        <f t="shared" si="13"/>
        <v>-2.236693732916978</v>
      </c>
      <c r="AE144" s="39">
        <f t="shared" si="14"/>
        <v>-10.059596348765259</v>
      </c>
      <c r="AF144" s="39">
        <f t="shared" si="15"/>
        <v>-14.739836505236262</v>
      </c>
    </row>
    <row r="145" spans="1:32" x14ac:dyDescent="0.25">
      <c r="A145" s="65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64">
        <v>41840</v>
      </c>
      <c r="AB145" s="39">
        <f t="shared" si="11"/>
        <v>-13.387096876964321</v>
      </c>
      <c r="AC145" s="39">
        <f t="shared" si="12"/>
        <v>33.291176691582848</v>
      </c>
      <c r="AD145" s="39">
        <f t="shared" si="13"/>
        <v>-2.236693732916978</v>
      </c>
      <c r="AE145" s="39">
        <f t="shared" si="14"/>
        <v>-10.059596348765259</v>
      </c>
      <c r="AF145" s="39">
        <f t="shared" si="15"/>
        <v>-14.739836505236262</v>
      </c>
    </row>
    <row r="146" spans="1:32" x14ac:dyDescent="0.25">
      <c r="A146" s="65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64">
        <v>41871</v>
      </c>
      <c r="AB146" s="39">
        <f t="shared" si="11"/>
        <v>-13.387096876964321</v>
      </c>
      <c r="AC146" s="39">
        <f t="shared" si="12"/>
        <v>33.291176691582848</v>
      </c>
      <c r="AD146" s="39">
        <f t="shared" si="13"/>
        <v>-2.236693732916978</v>
      </c>
      <c r="AE146" s="39">
        <f t="shared" si="14"/>
        <v>-10.059596348765259</v>
      </c>
      <c r="AF146" s="39">
        <f t="shared" si="15"/>
        <v>-14.739836505236262</v>
      </c>
    </row>
    <row r="147" spans="1:32" x14ac:dyDescent="0.25">
      <c r="A147" s="65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64">
        <v>41902</v>
      </c>
      <c r="AB147" s="39">
        <f t="shared" si="11"/>
        <v>-13.387096876964321</v>
      </c>
      <c r="AC147" s="39">
        <f t="shared" si="12"/>
        <v>33.291176691582848</v>
      </c>
      <c r="AD147" s="39">
        <f t="shared" si="13"/>
        <v>-2.236693732916978</v>
      </c>
      <c r="AE147" s="39">
        <f t="shared" si="14"/>
        <v>-10.059596348765259</v>
      </c>
      <c r="AF147" s="39">
        <f t="shared" si="15"/>
        <v>-14.739836505236262</v>
      </c>
    </row>
    <row r="148" spans="1:32" x14ac:dyDescent="0.25">
      <c r="A148" s="65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64">
        <v>41932</v>
      </c>
      <c r="AB148" s="39">
        <f t="shared" si="11"/>
        <v>-13.387096876964321</v>
      </c>
      <c r="AC148" s="39">
        <f t="shared" si="12"/>
        <v>33.291176691582848</v>
      </c>
      <c r="AD148" s="39">
        <f t="shared" si="13"/>
        <v>-2.236693732916978</v>
      </c>
      <c r="AE148" s="39">
        <f t="shared" si="14"/>
        <v>-10.059596348765259</v>
      </c>
      <c r="AF148" s="39">
        <f t="shared" si="15"/>
        <v>-14.739836505236262</v>
      </c>
    </row>
    <row r="149" spans="1:32" x14ac:dyDescent="0.25">
      <c r="A149" s="65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64">
        <v>41963</v>
      </c>
      <c r="AB149" s="39">
        <f t="shared" si="11"/>
        <v>-13.387096876964321</v>
      </c>
      <c r="AC149" s="39">
        <f t="shared" si="12"/>
        <v>33.291176691582848</v>
      </c>
      <c r="AD149" s="39">
        <f t="shared" si="13"/>
        <v>-2.236693732916978</v>
      </c>
      <c r="AE149" s="39">
        <f t="shared" si="14"/>
        <v>-10.059596348765259</v>
      </c>
      <c r="AF149" s="39">
        <f t="shared" si="15"/>
        <v>-14.739836505236262</v>
      </c>
    </row>
    <row r="150" spans="1:32" x14ac:dyDescent="0.25">
      <c r="A150" s="65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64">
        <v>41993</v>
      </c>
      <c r="AB150" s="39">
        <f t="shared" si="11"/>
        <v>-13.387096876964321</v>
      </c>
      <c r="AC150" s="39">
        <f t="shared" si="12"/>
        <v>33.291176691582848</v>
      </c>
      <c r="AD150" s="39">
        <f t="shared" si="13"/>
        <v>-2.236693732916978</v>
      </c>
      <c r="AE150" s="39">
        <f t="shared" si="14"/>
        <v>-10.059596348765259</v>
      </c>
      <c r="AF150" s="39">
        <f t="shared" si="15"/>
        <v>-14.739836505236262</v>
      </c>
    </row>
    <row r="151" spans="1:32" x14ac:dyDescent="0.25">
      <c r="A151" s="65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64">
        <v>42024</v>
      </c>
      <c r="AB151" s="39">
        <f t="shared" si="11"/>
        <v>-13.387096876964321</v>
      </c>
      <c r="AC151" s="39">
        <f t="shared" si="12"/>
        <v>33.291176691582848</v>
      </c>
      <c r="AD151" s="39">
        <f t="shared" si="13"/>
        <v>-2.236693732916978</v>
      </c>
      <c r="AE151" s="39">
        <f t="shared" si="14"/>
        <v>-10.059596348765259</v>
      </c>
      <c r="AF151" s="39">
        <f t="shared" si="15"/>
        <v>-14.739836505236262</v>
      </c>
    </row>
    <row r="152" spans="1:32" x14ac:dyDescent="0.25">
      <c r="A152" s="65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64">
        <v>42055</v>
      </c>
      <c r="AB152" s="39">
        <f t="shared" si="11"/>
        <v>-13.387096876964321</v>
      </c>
      <c r="AC152" s="39">
        <f t="shared" si="12"/>
        <v>33.291176691582848</v>
      </c>
      <c r="AD152" s="39">
        <f t="shared" si="13"/>
        <v>-2.236693732916978</v>
      </c>
      <c r="AE152" s="39">
        <f t="shared" si="14"/>
        <v>-10.059596348765259</v>
      </c>
      <c r="AF152" s="39">
        <f t="shared" si="15"/>
        <v>-14.739836505236262</v>
      </c>
    </row>
    <row r="153" spans="1:32" x14ac:dyDescent="0.25">
      <c r="A153" s="65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64">
        <v>42083</v>
      </c>
      <c r="AB153" s="39">
        <f t="shared" si="11"/>
        <v>-13.387096876964321</v>
      </c>
      <c r="AC153" s="39">
        <f t="shared" si="12"/>
        <v>33.291176691582848</v>
      </c>
      <c r="AD153" s="39">
        <f t="shared" si="13"/>
        <v>-2.236693732916978</v>
      </c>
      <c r="AE153" s="39">
        <f t="shared" si="14"/>
        <v>-10.059596348765259</v>
      </c>
      <c r="AF153" s="39">
        <f t="shared" si="15"/>
        <v>-14.739836505236262</v>
      </c>
    </row>
    <row r="154" spans="1:32" x14ac:dyDescent="0.25">
      <c r="A154" s="65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64">
        <v>42114</v>
      </c>
      <c r="AB154" s="39">
        <f t="shared" si="11"/>
        <v>-13.387096876964321</v>
      </c>
      <c r="AC154" s="39">
        <f t="shared" si="12"/>
        <v>33.291176691582848</v>
      </c>
      <c r="AD154" s="39">
        <f t="shared" si="13"/>
        <v>-2.236693732916978</v>
      </c>
      <c r="AE154" s="39">
        <f t="shared" si="14"/>
        <v>-10.059596348765259</v>
      </c>
      <c r="AF154" s="39">
        <f t="shared" si="15"/>
        <v>-14.739836505236262</v>
      </c>
    </row>
    <row r="155" spans="1:32" x14ac:dyDescent="0.25">
      <c r="A155" s="65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64">
        <v>42144</v>
      </c>
      <c r="AB155" s="39">
        <f t="shared" si="11"/>
        <v>-13.387096876964321</v>
      </c>
      <c r="AC155" s="39">
        <f t="shared" si="12"/>
        <v>33.291176691582848</v>
      </c>
      <c r="AD155" s="39">
        <f t="shared" si="13"/>
        <v>-2.236693732916978</v>
      </c>
      <c r="AE155" s="39">
        <f t="shared" si="14"/>
        <v>-10.059596348765259</v>
      </c>
      <c r="AF155" s="39">
        <f t="shared" si="15"/>
        <v>-14.739836505236262</v>
      </c>
    </row>
    <row r="156" spans="1:32" x14ac:dyDescent="0.25">
      <c r="A156" s="65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64">
        <v>42175</v>
      </c>
      <c r="AB156" s="39">
        <f t="shared" si="11"/>
        <v>-13.387096876964321</v>
      </c>
      <c r="AC156" s="39">
        <f t="shared" si="12"/>
        <v>33.291176691582848</v>
      </c>
      <c r="AD156" s="39">
        <f t="shared" si="13"/>
        <v>-2.236693732916978</v>
      </c>
      <c r="AE156" s="39">
        <f t="shared" si="14"/>
        <v>-10.059596348765259</v>
      </c>
      <c r="AF156" s="39">
        <f t="shared" si="15"/>
        <v>-14.739836505236262</v>
      </c>
    </row>
    <row r="157" spans="1:32" x14ac:dyDescent="0.25">
      <c r="A157" s="65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64">
        <v>42205</v>
      </c>
      <c r="AB157" s="39">
        <f t="shared" si="11"/>
        <v>-13.387096876964321</v>
      </c>
      <c r="AC157" s="39">
        <f t="shared" si="12"/>
        <v>33.291176691582848</v>
      </c>
      <c r="AD157" s="39">
        <f t="shared" si="13"/>
        <v>-2.236693732916978</v>
      </c>
      <c r="AE157" s="39">
        <f t="shared" si="14"/>
        <v>-10.059596348765259</v>
      </c>
      <c r="AF157" s="39">
        <f t="shared" si="15"/>
        <v>-14.739836505236262</v>
      </c>
    </row>
    <row r="158" spans="1:32" x14ac:dyDescent="0.25">
      <c r="A158" s="65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64">
        <v>42236</v>
      </c>
      <c r="AB158" s="39">
        <f t="shared" si="11"/>
        <v>-13.387096876964321</v>
      </c>
      <c r="AC158" s="39">
        <f t="shared" si="12"/>
        <v>33.291176691582848</v>
      </c>
      <c r="AD158" s="39">
        <f t="shared" si="13"/>
        <v>-2.236693732916978</v>
      </c>
      <c r="AE158" s="39">
        <f t="shared" si="14"/>
        <v>-10.059596348765259</v>
      </c>
      <c r="AF158" s="39">
        <f t="shared" si="15"/>
        <v>-14.739836505236262</v>
      </c>
    </row>
    <row r="159" spans="1:32" x14ac:dyDescent="0.25">
      <c r="A159" s="65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64">
        <v>42267</v>
      </c>
      <c r="AB159" s="39">
        <f t="shared" si="11"/>
        <v>-13.387096876964321</v>
      </c>
      <c r="AC159" s="39">
        <f t="shared" si="12"/>
        <v>33.291176691582848</v>
      </c>
      <c r="AD159" s="39">
        <f t="shared" si="13"/>
        <v>-2.236693732916978</v>
      </c>
      <c r="AE159" s="39">
        <f t="shared" si="14"/>
        <v>-10.059596348765259</v>
      </c>
      <c r="AF159" s="39">
        <f t="shared" si="15"/>
        <v>-14.739836505236262</v>
      </c>
    </row>
    <row r="160" spans="1:32" x14ac:dyDescent="0.25">
      <c r="A160" s="65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64">
        <v>42297</v>
      </c>
      <c r="AB160" s="39">
        <f t="shared" si="11"/>
        <v>-13.387096876964321</v>
      </c>
      <c r="AC160" s="39">
        <f t="shared" si="12"/>
        <v>33.291176691582848</v>
      </c>
      <c r="AD160" s="39">
        <f t="shared" si="13"/>
        <v>-2.236693732916978</v>
      </c>
      <c r="AE160" s="39">
        <f t="shared" si="14"/>
        <v>-10.059596348765259</v>
      </c>
      <c r="AF160" s="39">
        <f t="shared" si="15"/>
        <v>-14.739836505236262</v>
      </c>
    </row>
    <row r="161" spans="1:32" x14ac:dyDescent="0.25">
      <c r="A161" s="65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64">
        <v>42328</v>
      </c>
      <c r="AB161" s="39">
        <f t="shared" si="11"/>
        <v>-13.387096876964321</v>
      </c>
      <c r="AC161" s="39">
        <f t="shared" si="12"/>
        <v>33.291176691582848</v>
      </c>
      <c r="AD161" s="39">
        <f t="shared" si="13"/>
        <v>-2.236693732916978</v>
      </c>
      <c r="AE161" s="39">
        <f t="shared" si="14"/>
        <v>-10.059596348765259</v>
      </c>
      <c r="AF161" s="39">
        <f t="shared" si="15"/>
        <v>-14.739836505236262</v>
      </c>
    </row>
    <row r="162" spans="1:32" x14ac:dyDescent="0.25">
      <c r="A162" s="65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64">
        <v>42358</v>
      </c>
      <c r="AB162" s="39">
        <f t="shared" si="11"/>
        <v>-13.387096876964321</v>
      </c>
      <c r="AC162" s="39">
        <f t="shared" si="12"/>
        <v>33.291176691582848</v>
      </c>
      <c r="AD162" s="39">
        <f t="shared" si="13"/>
        <v>-2.236693732916978</v>
      </c>
      <c r="AE162" s="39">
        <f t="shared" si="14"/>
        <v>-10.059596348765259</v>
      </c>
      <c r="AF162" s="39">
        <f t="shared" si="15"/>
        <v>-14.739836505236262</v>
      </c>
    </row>
    <row r="163" spans="1:32" x14ac:dyDescent="0.25">
      <c r="A163" s="65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64">
        <v>42389</v>
      </c>
      <c r="AB163" s="39">
        <f t="shared" si="11"/>
        <v>-13.387096876964321</v>
      </c>
      <c r="AC163" s="39">
        <f t="shared" si="12"/>
        <v>33.291176691582848</v>
      </c>
      <c r="AD163" s="39">
        <f t="shared" si="13"/>
        <v>-2.236693732916978</v>
      </c>
      <c r="AE163" s="39">
        <f t="shared" si="14"/>
        <v>-10.059596348765259</v>
      </c>
      <c r="AF163" s="39">
        <f t="shared" si="15"/>
        <v>-14.739836505236262</v>
      </c>
    </row>
    <row r="164" spans="1:32" x14ac:dyDescent="0.25">
      <c r="A164" s="65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64">
        <v>42420</v>
      </c>
      <c r="AB164" s="39">
        <f t="shared" si="11"/>
        <v>-13.387096876964321</v>
      </c>
      <c r="AC164" s="39">
        <f t="shared" si="12"/>
        <v>33.291176691582848</v>
      </c>
      <c r="AD164" s="39">
        <f t="shared" si="13"/>
        <v>-2.236693732916978</v>
      </c>
      <c r="AE164" s="39">
        <f t="shared" si="14"/>
        <v>-10.059596348765259</v>
      </c>
      <c r="AF164" s="39">
        <f t="shared" si="15"/>
        <v>-14.739836505236262</v>
      </c>
    </row>
    <row r="165" spans="1:32" x14ac:dyDescent="0.25">
      <c r="A165" s="65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64">
        <v>42449</v>
      </c>
      <c r="AB165" s="39">
        <f t="shared" si="11"/>
        <v>-13.387096876964321</v>
      </c>
      <c r="AC165" s="39">
        <f t="shared" si="12"/>
        <v>33.291176691582848</v>
      </c>
      <c r="AD165" s="39">
        <f t="shared" si="13"/>
        <v>-2.236693732916978</v>
      </c>
      <c r="AE165" s="39">
        <f t="shared" si="14"/>
        <v>-10.059596348765259</v>
      </c>
      <c r="AF165" s="39">
        <f t="shared" si="15"/>
        <v>-14.739836505236262</v>
      </c>
    </row>
    <row r="166" spans="1:32" x14ac:dyDescent="0.25">
      <c r="A166" s="65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64">
        <v>42480</v>
      </c>
      <c r="AB166" s="39">
        <f t="shared" si="11"/>
        <v>-13.387096876964321</v>
      </c>
      <c r="AC166" s="39">
        <f t="shared" si="12"/>
        <v>33.291176691582848</v>
      </c>
      <c r="AD166" s="39">
        <f t="shared" si="13"/>
        <v>-2.236693732916978</v>
      </c>
      <c r="AE166" s="39">
        <f t="shared" si="14"/>
        <v>-10.059596348765259</v>
      </c>
      <c r="AF166" s="39">
        <f t="shared" si="15"/>
        <v>-14.739836505236262</v>
      </c>
    </row>
    <row r="167" spans="1:32" x14ac:dyDescent="0.25">
      <c r="A167" s="65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64">
        <v>42510</v>
      </c>
      <c r="AB167" s="39">
        <f t="shared" si="11"/>
        <v>-13.387096876964321</v>
      </c>
      <c r="AC167" s="39">
        <f t="shared" si="12"/>
        <v>33.291176691582848</v>
      </c>
      <c r="AD167" s="39">
        <f t="shared" si="13"/>
        <v>-2.236693732916978</v>
      </c>
      <c r="AE167" s="39">
        <f t="shared" si="14"/>
        <v>-10.059596348765259</v>
      </c>
      <c r="AF167" s="39">
        <f t="shared" si="15"/>
        <v>-14.739836505236262</v>
      </c>
    </row>
    <row r="168" spans="1:32" x14ac:dyDescent="0.25">
      <c r="A168" s="65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AA168" s="64">
        <v>42541</v>
      </c>
      <c r="AB168" s="39">
        <f t="shared" si="11"/>
        <v>-13.387096876964321</v>
      </c>
      <c r="AC168" s="39">
        <f t="shared" si="12"/>
        <v>33.291176691582848</v>
      </c>
      <c r="AD168" s="39">
        <f t="shared" si="13"/>
        <v>-2.236693732916978</v>
      </c>
      <c r="AE168" s="39">
        <f t="shared" si="14"/>
        <v>-10.059596348765259</v>
      </c>
      <c r="AF168" s="39">
        <f t="shared" si="15"/>
        <v>-14.739836505236262</v>
      </c>
    </row>
    <row r="169" spans="1:32" x14ac:dyDescent="0.25">
      <c r="A169" s="65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AA169" s="64">
        <v>42571</v>
      </c>
      <c r="AB169" s="39">
        <f t="shared" si="11"/>
        <v>-13.387096876964321</v>
      </c>
      <c r="AC169" s="39">
        <f t="shared" si="12"/>
        <v>33.291176691582848</v>
      </c>
      <c r="AD169" s="39">
        <f t="shared" si="13"/>
        <v>-2.236693732916978</v>
      </c>
      <c r="AE169" s="39">
        <f t="shared" si="14"/>
        <v>-10.059596348765259</v>
      </c>
      <c r="AF169" s="39">
        <f t="shared" si="15"/>
        <v>-14.739836505236262</v>
      </c>
    </row>
    <row r="170" spans="1:32" x14ac:dyDescent="0.25">
      <c r="A170" s="65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AA170" s="64">
        <v>42602</v>
      </c>
      <c r="AB170" s="39">
        <f t="shared" si="11"/>
        <v>-13.387096876964321</v>
      </c>
      <c r="AC170" s="39">
        <f t="shared" si="12"/>
        <v>33.291176691582848</v>
      </c>
      <c r="AD170" s="39">
        <f t="shared" si="13"/>
        <v>-2.236693732916978</v>
      </c>
      <c r="AE170" s="39">
        <f t="shared" si="14"/>
        <v>-10.059596348765259</v>
      </c>
      <c r="AF170" s="39">
        <f t="shared" si="15"/>
        <v>-14.739836505236262</v>
      </c>
    </row>
    <row r="171" spans="1:32" x14ac:dyDescent="0.25">
      <c r="A171" s="65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AA171" s="64">
        <v>42633</v>
      </c>
      <c r="AB171" s="39">
        <f t="shared" si="11"/>
        <v>-13.387096876964321</v>
      </c>
      <c r="AC171" s="39">
        <f t="shared" si="12"/>
        <v>33.291176691582848</v>
      </c>
      <c r="AD171" s="39">
        <f t="shared" si="13"/>
        <v>-2.236693732916978</v>
      </c>
      <c r="AE171" s="39">
        <f t="shared" si="14"/>
        <v>-10.059596348765259</v>
      </c>
      <c r="AF171" s="39">
        <f t="shared" si="15"/>
        <v>-14.739836505236262</v>
      </c>
    </row>
    <row r="172" spans="1:32" x14ac:dyDescent="0.25">
      <c r="A172" s="65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AA172" s="64">
        <v>42663</v>
      </c>
      <c r="AB172" s="39">
        <f t="shared" si="11"/>
        <v>-13.387096876964321</v>
      </c>
      <c r="AC172" s="39">
        <f t="shared" si="12"/>
        <v>33.291176691582848</v>
      </c>
      <c r="AD172" s="39">
        <f t="shared" si="13"/>
        <v>-2.236693732916978</v>
      </c>
      <c r="AE172" s="39">
        <f t="shared" si="14"/>
        <v>-10.059596348765259</v>
      </c>
      <c r="AF172" s="39">
        <f t="shared" si="15"/>
        <v>-14.739836505236262</v>
      </c>
    </row>
    <row r="173" spans="1:32" x14ac:dyDescent="0.25">
      <c r="A173" s="65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AA173" s="64">
        <v>42694</v>
      </c>
      <c r="AB173" s="39">
        <f t="shared" si="11"/>
        <v>-13.387096876964321</v>
      </c>
      <c r="AC173" s="39">
        <f t="shared" si="12"/>
        <v>33.291176691582848</v>
      </c>
      <c r="AD173" s="39">
        <f t="shared" si="13"/>
        <v>-2.236693732916978</v>
      </c>
      <c r="AE173" s="39">
        <f t="shared" si="14"/>
        <v>-10.059596348765259</v>
      </c>
      <c r="AF173" s="39">
        <f t="shared" si="15"/>
        <v>-14.739836505236262</v>
      </c>
    </row>
    <row r="174" spans="1:32" x14ac:dyDescent="0.25">
      <c r="A174" s="65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AA174" s="64">
        <v>42724</v>
      </c>
      <c r="AB174" s="39">
        <f t="shared" si="11"/>
        <v>-13.387096876964321</v>
      </c>
      <c r="AC174" s="39">
        <f t="shared" si="12"/>
        <v>33.291176691582848</v>
      </c>
      <c r="AD174" s="39">
        <f t="shared" si="13"/>
        <v>-2.236693732916978</v>
      </c>
      <c r="AE174" s="39">
        <f t="shared" si="14"/>
        <v>-10.059596348765259</v>
      </c>
      <c r="AF174" s="39">
        <f t="shared" si="15"/>
        <v>-14.739836505236262</v>
      </c>
    </row>
    <row r="175" spans="1:32" x14ac:dyDescent="0.25">
      <c r="A175" s="65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AA175" s="64">
        <v>42755</v>
      </c>
      <c r="AB175" s="39">
        <f t="shared" si="11"/>
        <v>-13.387096876964321</v>
      </c>
      <c r="AC175" s="39">
        <f t="shared" si="12"/>
        <v>33.291176691582848</v>
      </c>
      <c r="AD175" s="39">
        <f t="shared" si="13"/>
        <v>-2.236693732916978</v>
      </c>
      <c r="AE175" s="39">
        <f t="shared" si="14"/>
        <v>-10.059596348765259</v>
      </c>
      <c r="AF175" s="39">
        <f t="shared" si="15"/>
        <v>-14.739836505236262</v>
      </c>
    </row>
    <row r="176" spans="1:32" x14ac:dyDescent="0.25">
      <c r="A176" s="65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AA176" s="64">
        <v>42786</v>
      </c>
      <c r="AB176" s="39">
        <f t="shared" si="11"/>
        <v>-13.387096876964321</v>
      </c>
      <c r="AC176" s="39">
        <f t="shared" si="12"/>
        <v>33.291176691582848</v>
      </c>
      <c r="AD176" s="39">
        <f t="shared" si="13"/>
        <v>-2.236693732916978</v>
      </c>
      <c r="AE176" s="39">
        <f t="shared" si="14"/>
        <v>-10.059596348765259</v>
      </c>
      <c r="AF176" s="39">
        <f t="shared" si="15"/>
        <v>-14.739836505236262</v>
      </c>
    </row>
    <row r="177" spans="1:32" x14ac:dyDescent="0.25">
      <c r="A177" s="65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AA177" s="64">
        <v>42814</v>
      </c>
      <c r="AB177" s="39">
        <f t="shared" si="11"/>
        <v>-13.387096876964321</v>
      </c>
      <c r="AC177" s="39">
        <f t="shared" si="12"/>
        <v>33.291176691582848</v>
      </c>
      <c r="AD177" s="39">
        <f t="shared" si="13"/>
        <v>-2.236693732916978</v>
      </c>
      <c r="AE177" s="39">
        <f t="shared" si="14"/>
        <v>-10.059596348765259</v>
      </c>
      <c r="AF177" s="39">
        <f t="shared" si="15"/>
        <v>-14.739836505236262</v>
      </c>
    </row>
    <row r="178" spans="1:32" x14ac:dyDescent="0.25">
      <c r="A178" s="65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AA178" s="64">
        <v>42845</v>
      </c>
      <c r="AB178" s="39">
        <f t="shared" si="11"/>
        <v>-13.387096876964321</v>
      </c>
      <c r="AC178" s="39">
        <f t="shared" si="12"/>
        <v>33.291176691582848</v>
      </c>
      <c r="AD178" s="39">
        <f t="shared" si="13"/>
        <v>-2.236693732916978</v>
      </c>
      <c r="AE178" s="39">
        <f t="shared" si="14"/>
        <v>-10.059596348765259</v>
      </c>
      <c r="AF178" s="39">
        <f t="shared" si="15"/>
        <v>-14.739836505236262</v>
      </c>
    </row>
    <row r="179" spans="1:32" x14ac:dyDescent="0.25">
      <c r="A179" s="65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AA179" s="64">
        <v>42875</v>
      </c>
      <c r="AB179" s="39">
        <f t="shared" si="11"/>
        <v>-13.387096876964321</v>
      </c>
      <c r="AC179" s="39">
        <f t="shared" si="12"/>
        <v>33.291176691582848</v>
      </c>
      <c r="AD179" s="39">
        <f t="shared" si="13"/>
        <v>-2.236693732916978</v>
      </c>
      <c r="AE179" s="39">
        <f t="shared" si="14"/>
        <v>-10.059596348765259</v>
      </c>
      <c r="AF179" s="39">
        <f t="shared" si="15"/>
        <v>-14.739836505236262</v>
      </c>
    </row>
    <row r="180" spans="1:32" x14ac:dyDescent="0.25">
      <c r="A180" s="65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AA180" s="64">
        <v>42906</v>
      </c>
      <c r="AB180" s="39">
        <f t="shared" si="11"/>
        <v>-13.387096876964321</v>
      </c>
      <c r="AC180" s="39">
        <f t="shared" si="12"/>
        <v>33.291176691582848</v>
      </c>
      <c r="AD180" s="39">
        <f t="shared" si="13"/>
        <v>-2.236693732916978</v>
      </c>
      <c r="AE180" s="39">
        <f t="shared" si="14"/>
        <v>-10.059596348765259</v>
      </c>
      <c r="AF180" s="39">
        <f t="shared" si="15"/>
        <v>-14.739836505236262</v>
      </c>
    </row>
    <row r="181" spans="1:32" x14ac:dyDescent="0.25">
      <c r="A181" s="65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AA181" s="64">
        <v>42936</v>
      </c>
      <c r="AB181" s="39">
        <f t="shared" si="11"/>
        <v>-13.387096876964321</v>
      </c>
      <c r="AC181" s="39">
        <f t="shared" si="12"/>
        <v>33.291176691582848</v>
      </c>
      <c r="AD181" s="39">
        <f t="shared" si="13"/>
        <v>-2.236693732916978</v>
      </c>
      <c r="AE181" s="39">
        <f t="shared" si="14"/>
        <v>-10.059596348765259</v>
      </c>
      <c r="AF181" s="39">
        <f t="shared" si="15"/>
        <v>-14.739836505236262</v>
      </c>
    </row>
    <row r="182" spans="1:32" x14ac:dyDescent="0.25">
      <c r="A182" s="65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AA182" s="64">
        <v>42967</v>
      </c>
      <c r="AB182" s="39">
        <f t="shared" si="11"/>
        <v>-13.387096876964321</v>
      </c>
      <c r="AC182" s="39">
        <f t="shared" si="12"/>
        <v>33.291176691582848</v>
      </c>
      <c r="AD182" s="39">
        <f t="shared" si="13"/>
        <v>-2.236693732916978</v>
      </c>
      <c r="AE182" s="39">
        <f t="shared" si="14"/>
        <v>-10.059596348765259</v>
      </c>
      <c r="AF182" s="39">
        <f t="shared" si="15"/>
        <v>-14.739836505236262</v>
      </c>
    </row>
    <row r="183" spans="1:32" x14ac:dyDescent="0.25">
      <c r="A183" s="65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AA183" s="64">
        <v>42998</v>
      </c>
      <c r="AB183" s="39">
        <f t="shared" si="11"/>
        <v>-13.387096876964321</v>
      </c>
      <c r="AC183" s="39">
        <f t="shared" si="12"/>
        <v>33.291176691582848</v>
      </c>
      <c r="AD183" s="39">
        <f t="shared" si="13"/>
        <v>-2.236693732916978</v>
      </c>
      <c r="AE183" s="39">
        <f t="shared" si="14"/>
        <v>-10.059596348765259</v>
      </c>
      <c r="AF183" s="39">
        <f t="shared" si="15"/>
        <v>-14.739836505236262</v>
      </c>
    </row>
    <row r="184" spans="1:32" x14ac:dyDescent="0.25">
      <c r="A184" s="65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AA184" s="64">
        <v>43028</v>
      </c>
      <c r="AB184" s="39">
        <f t="shared" si="11"/>
        <v>-13.387096876964321</v>
      </c>
      <c r="AC184" s="39">
        <f t="shared" si="12"/>
        <v>33.291176691582848</v>
      </c>
      <c r="AD184" s="39">
        <f t="shared" si="13"/>
        <v>-2.236693732916978</v>
      </c>
      <c r="AE184" s="39">
        <f t="shared" si="14"/>
        <v>-10.059596348765259</v>
      </c>
      <c r="AF184" s="39">
        <f t="shared" si="15"/>
        <v>-14.739836505236262</v>
      </c>
    </row>
    <row r="185" spans="1:32" x14ac:dyDescent="0.25">
      <c r="A185" s="65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AA185" s="64">
        <v>43059</v>
      </c>
      <c r="AB185" s="39">
        <f t="shared" si="11"/>
        <v>-13.387096876964321</v>
      </c>
      <c r="AC185" s="39">
        <f t="shared" si="12"/>
        <v>33.291176691582848</v>
      </c>
      <c r="AD185" s="39">
        <f t="shared" si="13"/>
        <v>-2.236693732916978</v>
      </c>
      <c r="AE185" s="39">
        <f t="shared" si="14"/>
        <v>-10.059596348765259</v>
      </c>
      <c r="AF185" s="39">
        <f t="shared" si="15"/>
        <v>-14.739836505236262</v>
      </c>
    </row>
    <row r="186" spans="1:32" x14ac:dyDescent="0.25">
      <c r="A186" s="65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AA186" s="64">
        <v>43089</v>
      </c>
      <c r="AB186" s="39">
        <f t="shared" si="11"/>
        <v>-13.387096876964321</v>
      </c>
      <c r="AC186" s="39">
        <f t="shared" si="12"/>
        <v>33.291176691582848</v>
      </c>
      <c r="AD186" s="39">
        <f t="shared" si="13"/>
        <v>-2.236693732916978</v>
      </c>
      <c r="AE186" s="39">
        <f t="shared" si="14"/>
        <v>-10.059596348765259</v>
      </c>
      <c r="AF186" s="39">
        <f t="shared" si="15"/>
        <v>-14.739836505236262</v>
      </c>
    </row>
    <row r="187" spans="1:32" x14ac:dyDescent="0.25">
      <c r="A187" s="65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AA187" s="64">
        <v>43120</v>
      </c>
      <c r="AB187" s="39">
        <f t="shared" si="11"/>
        <v>-13.387096876964321</v>
      </c>
      <c r="AC187" s="39">
        <f t="shared" si="12"/>
        <v>33.291176691582848</v>
      </c>
      <c r="AD187" s="39">
        <f t="shared" si="13"/>
        <v>-2.236693732916978</v>
      </c>
      <c r="AE187" s="39">
        <f t="shared" si="14"/>
        <v>-10.059596348765259</v>
      </c>
      <c r="AF187" s="39">
        <f t="shared" si="15"/>
        <v>-14.739836505236262</v>
      </c>
    </row>
    <row r="188" spans="1:32" x14ac:dyDescent="0.25">
      <c r="A188" s="65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AA188" s="64">
        <v>43151</v>
      </c>
      <c r="AB188" s="39">
        <f t="shared" si="11"/>
        <v>-13.387096876964321</v>
      </c>
      <c r="AC188" s="39">
        <f t="shared" si="12"/>
        <v>33.291176691582848</v>
      </c>
      <c r="AD188" s="39">
        <f t="shared" si="13"/>
        <v>-2.236693732916978</v>
      </c>
      <c r="AE188" s="39">
        <f t="shared" si="14"/>
        <v>-10.059596348765259</v>
      </c>
      <c r="AF188" s="39">
        <f t="shared" si="15"/>
        <v>-14.739836505236262</v>
      </c>
    </row>
    <row r="189" spans="1:32" x14ac:dyDescent="0.25">
      <c r="A189" s="65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AA189" s="64">
        <v>43179</v>
      </c>
      <c r="AB189" s="39">
        <f t="shared" si="11"/>
        <v>-13.387096876964321</v>
      </c>
      <c r="AC189" s="39">
        <f t="shared" si="12"/>
        <v>33.291176691582848</v>
      </c>
      <c r="AD189" s="39">
        <f t="shared" si="13"/>
        <v>-2.236693732916978</v>
      </c>
      <c r="AE189" s="39">
        <f t="shared" si="14"/>
        <v>-10.059596348765259</v>
      </c>
      <c r="AF189" s="39">
        <f t="shared" si="15"/>
        <v>-14.739836505236262</v>
      </c>
    </row>
    <row r="190" spans="1:32" x14ac:dyDescent="0.25">
      <c r="A190" s="65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AA190" s="64">
        <v>43210</v>
      </c>
      <c r="AB190" s="39">
        <f t="shared" si="11"/>
        <v>-13.387096876964321</v>
      </c>
      <c r="AC190" s="39">
        <f t="shared" si="12"/>
        <v>33.291176691582848</v>
      </c>
      <c r="AD190" s="39">
        <f t="shared" si="13"/>
        <v>-2.236693732916978</v>
      </c>
      <c r="AE190" s="39">
        <f t="shared" si="14"/>
        <v>-10.059596348765259</v>
      </c>
      <c r="AF190" s="39">
        <f t="shared" si="15"/>
        <v>-14.739836505236262</v>
      </c>
    </row>
    <row r="191" spans="1:32" x14ac:dyDescent="0.25">
      <c r="A191" s="65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AA191" s="64">
        <v>43240</v>
      </c>
      <c r="AB191" s="39">
        <f t="shared" si="11"/>
        <v>-13.387096876964321</v>
      </c>
      <c r="AC191" s="39">
        <f t="shared" si="12"/>
        <v>33.291176691582848</v>
      </c>
      <c r="AD191" s="39">
        <f t="shared" si="13"/>
        <v>-2.236693732916978</v>
      </c>
      <c r="AE191" s="39">
        <f t="shared" si="14"/>
        <v>-10.059596348765259</v>
      </c>
      <c r="AF191" s="39">
        <f t="shared" si="15"/>
        <v>-14.739836505236262</v>
      </c>
    </row>
    <row r="192" spans="1:32" x14ac:dyDescent="0.25">
      <c r="A192" s="65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AA192" s="64">
        <v>43271</v>
      </c>
      <c r="AB192" s="39">
        <f t="shared" si="11"/>
        <v>-13.387096876964321</v>
      </c>
      <c r="AC192" s="39">
        <f t="shared" si="12"/>
        <v>33.291176691582848</v>
      </c>
      <c r="AD192" s="39">
        <f t="shared" si="13"/>
        <v>-2.236693732916978</v>
      </c>
      <c r="AE192" s="39">
        <f t="shared" si="14"/>
        <v>-10.059596348765259</v>
      </c>
      <c r="AF192" s="39">
        <f t="shared" si="15"/>
        <v>-14.739836505236262</v>
      </c>
    </row>
    <row r="193" spans="1:32" x14ac:dyDescent="0.25">
      <c r="A193" s="65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AA193" s="64">
        <v>43301</v>
      </c>
      <c r="AB193" s="39">
        <f t="shared" si="11"/>
        <v>-13.387096876964321</v>
      </c>
      <c r="AC193" s="39">
        <f t="shared" si="12"/>
        <v>33.291176691582848</v>
      </c>
      <c r="AD193" s="39">
        <f t="shared" si="13"/>
        <v>-2.236693732916978</v>
      </c>
      <c r="AE193" s="39">
        <f t="shared" si="14"/>
        <v>-10.059596348765259</v>
      </c>
      <c r="AF193" s="39">
        <f t="shared" si="15"/>
        <v>-14.739836505236262</v>
      </c>
    </row>
    <row r="194" spans="1:32" x14ac:dyDescent="0.25">
      <c r="A194" s="65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AA194" s="64">
        <v>43332</v>
      </c>
      <c r="AB194" s="39">
        <f t="shared" si="11"/>
        <v>-13.387096876964321</v>
      </c>
      <c r="AC194" s="39">
        <f t="shared" si="12"/>
        <v>33.291176691582848</v>
      </c>
      <c r="AD194" s="39">
        <f t="shared" si="13"/>
        <v>-2.236693732916978</v>
      </c>
      <c r="AE194" s="39">
        <f t="shared" si="14"/>
        <v>-10.059596348765259</v>
      </c>
      <c r="AF194" s="39">
        <f t="shared" si="15"/>
        <v>-14.739836505236262</v>
      </c>
    </row>
    <row r="195" spans="1:32" x14ac:dyDescent="0.25">
      <c r="A195" s="65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AA195" s="64">
        <v>43363</v>
      </c>
      <c r="AB195" s="39">
        <f t="shared" si="11"/>
        <v>-13.387096876964321</v>
      </c>
      <c r="AC195" s="39">
        <f t="shared" si="12"/>
        <v>33.291176691582848</v>
      </c>
      <c r="AD195" s="39">
        <f t="shared" si="13"/>
        <v>-2.236693732916978</v>
      </c>
      <c r="AE195" s="39">
        <f t="shared" si="14"/>
        <v>-10.059596348765259</v>
      </c>
      <c r="AF195" s="39">
        <f t="shared" si="15"/>
        <v>-14.739836505236262</v>
      </c>
    </row>
    <row r="196" spans="1:32" x14ac:dyDescent="0.25">
      <c r="A196" s="65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AA196" s="64">
        <v>43393</v>
      </c>
      <c r="AB196" s="39">
        <f t="shared" si="11"/>
        <v>-13.387096876964321</v>
      </c>
      <c r="AC196" s="39">
        <f t="shared" si="12"/>
        <v>33.291176691582848</v>
      </c>
      <c r="AD196" s="39">
        <f t="shared" si="13"/>
        <v>-2.236693732916978</v>
      </c>
      <c r="AE196" s="39">
        <f t="shared" si="14"/>
        <v>-10.059596348765259</v>
      </c>
      <c r="AF196" s="39">
        <f t="shared" si="15"/>
        <v>-14.739836505236262</v>
      </c>
    </row>
    <row r="197" spans="1:32" x14ac:dyDescent="0.25">
      <c r="A197" s="65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AA197" s="64">
        <v>43424</v>
      </c>
      <c r="AB197" s="39">
        <f t="shared" si="11"/>
        <v>-13.387096876964321</v>
      </c>
      <c r="AC197" s="39">
        <f t="shared" si="12"/>
        <v>33.291176691582848</v>
      </c>
      <c r="AD197" s="39">
        <f t="shared" si="13"/>
        <v>-2.236693732916978</v>
      </c>
      <c r="AE197" s="39">
        <f t="shared" si="14"/>
        <v>-10.059596348765259</v>
      </c>
      <c r="AF197" s="39">
        <f t="shared" si="15"/>
        <v>-14.739836505236262</v>
      </c>
    </row>
    <row r="198" spans="1:32" x14ac:dyDescent="0.25">
      <c r="A198" s="65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AA198" s="64">
        <v>43454</v>
      </c>
      <c r="AB198" s="39">
        <f t="shared" si="11"/>
        <v>-13.387096876964321</v>
      </c>
      <c r="AC198" s="39">
        <f t="shared" si="12"/>
        <v>33.291176691582848</v>
      </c>
      <c r="AD198" s="39">
        <f t="shared" si="13"/>
        <v>-2.236693732916978</v>
      </c>
      <c r="AE198" s="39">
        <f t="shared" si="14"/>
        <v>-10.059596348765259</v>
      </c>
      <c r="AF198" s="39">
        <f t="shared" si="15"/>
        <v>-14.739836505236262</v>
      </c>
    </row>
    <row r="199" spans="1:32" x14ac:dyDescent="0.25">
      <c r="A199" s="65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AA199" s="64">
        <v>43485</v>
      </c>
      <c r="AB199" s="39">
        <f t="shared" ref="AB199:AB207" si="16">AVERAGE(B$7:B$210)</f>
        <v>-13.387096876964321</v>
      </c>
      <c r="AC199" s="39">
        <f t="shared" ref="AC199:AC207" si="17">AVERAGE(C$7:C$210)</f>
        <v>33.291176691582848</v>
      </c>
      <c r="AD199" s="39">
        <f t="shared" ref="AD199:AD207" si="18">AVERAGE(D$7:D$210)</f>
        <v>-2.236693732916978</v>
      </c>
      <c r="AE199" s="39">
        <f t="shared" ref="AE199:AE207" si="19">AVERAGE(E$7:E$210)</f>
        <v>-10.059596348765259</v>
      </c>
      <c r="AF199" s="39">
        <f t="shared" ref="AF199:AF207" si="20">AVERAGE(F$7:F$210)</f>
        <v>-14.739836505236262</v>
      </c>
    </row>
    <row r="200" spans="1:32" x14ac:dyDescent="0.25">
      <c r="A200" s="65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AA200" s="64">
        <v>43516</v>
      </c>
      <c r="AB200" s="39">
        <f t="shared" si="16"/>
        <v>-13.387096876964321</v>
      </c>
      <c r="AC200" s="39">
        <f t="shared" si="17"/>
        <v>33.291176691582848</v>
      </c>
      <c r="AD200" s="39">
        <f t="shared" si="18"/>
        <v>-2.236693732916978</v>
      </c>
      <c r="AE200" s="39">
        <f t="shared" si="19"/>
        <v>-10.059596348765259</v>
      </c>
      <c r="AF200" s="39">
        <f t="shared" si="20"/>
        <v>-14.739836505236262</v>
      </c>
    </row>
    <row r="201" spans="1:32" x14ac:dyDescent="0.25">
      <c r="A201" s="65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AA201" s="64">
        <v>43544</v>
      </c>
      <c r="AB201" s="39">
        <f t="shared" si="16"/>
        <v>-13.387096876964321</v>
      </c>
      <c r="AC201" s="39">
        <f t="shared" si="17"/>
        <v>33.291176691582848</v>
      </c>
      <c r="AD201" s="39">
        <f t="shared" si="18"/>
        <v>-2.236693732916978</v>
      </c>
      <c r="AE201" s="39">
        <f t="shared" si="19"/>
        <v>-10.059596348765259</v>
      </c>
      <c r="AF201" s="39">
        <f t="shared" si="20"/>
        <v>-14.739836505236262</v>
      </c>
    </row>
    <row r="202" spans="1:32" x14ac:dyDescent="0.25">
      <c r="A202" s="65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AA202" s="64">
        <v>43575</v>
      </c>
      <c r="AB202" s="39">
        <f t="shared" si="16"/>
        <v>-13.387096876964321</v>
      </c>
      <c r="AC202" s="39">
        <f t="shared" si="17"/>
        <v>33.291176691582848</v>
      </c>
      <c r="AD202" s="39">
        <f t="shared" si="18"/>
        <v>-2.236693732916978</v>
      </c>
      <c r="AE202" s="39">
        <f t="shared" si="19"/>
        <v>-10.059596348765259</v>
      </c>
      <c r="AF202" s="39">
        <f t="shared" si="20"/>
        <v>-14.739836505236262</v>
      </c>
    </row>
    <row r="203" spans="1:32" x14ac:dyDescent="0.25">
      <c r="A203" s="65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AA203" s="64">
        <v>43605</v>
      </c>
      <c r="AB203" s="39">
        <f t="shared" si="16"/>
        <v>-13.387096876964321</v>
      </c>
      <c r="AC203" s="39">
        <f t="shared" si="17"/>
        <v>33.291176691582848</v>
      </c>
      <c r="AD203" s="39">
        <f t="shared" si="18"/>
        <v>-2.236693732916978</v>
      </c>
      <c r="AE203" s="39">
        <f t="shared" si="19"/>
        <v>-10.059596348765259</v>
      </c>
      <c r="AF203" s="39">
        <f t="shared" si="20"/>
        <v>-14.739836505236262</v>
      </c>
    </row>
    <row r="204" spans="1:32" x14ac:dyDescent="0.25">
      <c r="A204" s="65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AA204" s="64">
        <v>43636</v>
      </c>
      <c r="AB204" s="39">
        <f t="shared" si="16"/>
        <v>-13.387096876964321</v>
      </c>
      <c r="AC204" s="39">
        <f t="shared" si="17"/>
        <v>33.291176691582848</v>
      </c>
      <c r="AD204" s="39">
        <f t="shared" si="18"/>
        <v>-2.236693732916978</v>
      </c>
      <c r="AE204" s="39">
        <f t="shared" si="19"/>
        <v>-10.059596348765259</v>
      </c>
      <c r="AF204" s="39">
        <f t="shared" si="20"/>
        <v>-14.739836505236262</v>
      </c>
    </row>
    <row r="205" spans="1:32" x14ac:dyDescent="0.25">
      <c r="A205" s="65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AA205" s="64">
        <v>43666</v>
      </c>
      <c r="AB205" s="39">
        <f t="shared" si="16"/>
        <v>-13.387096876964321</v>
      </c>
      <c r="AC205" s="39">
        <f t="shared" si="17"/>
        <v>33.291176691582848</v>
      </c>
      <c r="AD205" s="39">
        <f t="shared" si="18"/>
        <v>-2.236693732916978</v>
      </c>
      <c r="AE205" s="39">
        <f t="shared" si="19"/>
        <v>-10.059596348765259</v>
      </c>
      <c r="AF205" s="39">
        <f t="shared" si="20"/>
        <v>-14.739836505236262</v>
      </c>
    </row>
    <row r="206" spans="1:32" x14ac:dyDescent="0.25">
      <c r="A206" s="65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AA206" s="64">
        <v>43697</v>
      </c>
      <c r="AB206" s="39">
        <f t="shared" si="16"/>
        <v>-13.387096876964321</v>
      </c>
      <c r="AC206" s="39">
        <f t="shared" si="17"/>
        <v>33.291176691582848</v>
      </c>
      <c r="AD206" s="39">
        <f t="shared" si="18"/>
        <v>-2.236693732916978</v>
      </c>
      <c r="AE206" s="39">
        <f t="shared" si="19"/>
        <v>-10.059596348765259</v>
      </c>
      <c r="AF206" s="39">
        <f t="shared" si="20"/>
        <v>-14.739836505236262</v>
      </c>
    </row>
    <row r="207" spans="1:32" x14ac:dyDescent="0.25">
      <c r="A207" s="65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AA207" s="64">
        <v>43728</v>
      </c>
      <c r="AB207" s="39">
        <f t="shared" si="16"/>
        <v>-13.387096876964321</v>
      </c>
      <c r="AC207" s="39">
        <f t="shared" si="17"/>
        <v>33.291176691582848</v>
      </c>
      <c r="AD207" s="39">
        <f t="shared" si="18"/>
        <v>-2.236693732916978</v>
      </c>
      <c r="AE207" s="39">
        <f t="shared" si="19"/>
        <v>-10.059596348765259</v>
      </c>
      <c r="AF207" s="39">
        <f t="shared" si="20"/>
        <v>-14.739836505236262</v>
      </c>
    </row>
    <row r="208" spans="1:32" x14ac:dyDescent="0.25">
      <c r="A208" s="65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AA208" s="64">
        <v>43758</v>
      </c>
      <c r="AB208" s="39">
        <f t="shared" ref="AB208:AB219" si="21">AVERAGE(B$7:B$210)</f>
        <v>-13.387096876964321</v>
      </c>
      <c r="AC208" s="39">
        <f t="shared" ref="AC208:AC219" si="22">AVERAGE(C$7:C$210)</f>
        <v>33.291176691582848</v>
      </c>
      <c r="AD208" s="39">
        <f t="shared" ref="AD208:AD219" si="23">AVERAGE(D$7:D$210)</f>
        <v>-2.236693732916978</v>
      </c>
      <c r="AE208" s="39">
        <f t="shared" ref="AE208:AE219" si="24">AVERAGE(E$7:E$210)</f>
        <v>-10.059596348765259</v>
      </c>
      <c r="AF208" s="39">
        <f t="shared" ref="AF208:AF219" si="25">AVERAGE(F$7:F$210)</f>
        <v>-14.739836505236262</v>
      </c>
    </row>
    <row r="209" spans="1:32" x14ac:dyDescent="0.25">
      <c r="A209" s="65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AA209" s="64">
        <v>43789</v>
      </c>
      <c r="AB209" s="39">
        <f t="shared" si="21"/>
        <v>-13.387096876964321</v>
      </c>
      <c r="AC209" s="39">
        <f t="shared" si="22"/>
        <v>33.291176691582848</v>
      </c>
      <c r="AD209" s="39">
        <f t="shared" si="23"/>
        <v>-2.236693732916978</v>
      </c>
      <c r="AE209" s="39">
        <f t="shared" si="24"/>
        <v>-10.059596348765259</v>
      </c>
      <c r="AF209" s="39">
        <f t="shared" si="25"/>
        <v>-14.739836505236262</v>
      </c>
    </row>
    <row r="210" spans="1:32" x14ac:dyDescent="0.25">
      <c r="A210" s="65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AA210" s="64">
        <v>43819</v>
      </c>
      <c r="AB210" s="39">
        <f t="shared" si="21"/>
        <v>-13.387096876964321</v>
      </c>
      <c r="AC210" s="39">
        <f t="shared" si="22"/>
        <v>33.291176691582848</v>
      </c>
      <c r="AD210" s="39">
        <f t="shared" si="23"/>
        <v>-2.236693732916978</v>
      </c>
      <c r="AE210" s="39">
        <f t="shared" si="24"/>
        <v>-10.059596348765259</v>
      </c>
      <c r="AF210" s="39">
        <f t="shared" si="25"/>
        <v>-14.739836505236262</v>
      </c>
    </row>
    <row r="211" spans="1:32" x14ac:dyDescent="0.25">
      <c r="A211" s="65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AA211" s="64">
        <v>43850</v>
      </c>
      <c r="AB211" s="39">
        <f t="shared" si="21"/>
        <v>-13.387096876964321</v>
      </c>
      <c r="AC211" s="39">
        <f t="shared" si="22"/>
        <v>33.291176691582848</v>
      </c>
      <c r="AD211" s="39">
        <f t="shared" si="23"/>
        <v>-2.236693732916978</v>
      </c>
      <c r="AE211" s="39">
        <f t="shared" si="24"/>
        <v>-10.059596348765259</v>
      </c>
      <c r="AF211" s="39">
        <f t="shared" si="25"/>
        <v>-14.739836505236262</v>
      </c>
    </row>
    <row r="212" spans="1:32" x14ac:dyDescent="0.25">
      <c r="A212" s="65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AA212" s="64">
        <v>43881</v>
      </c>
      <c r="AB212" s="39">
        <f t="shared" si="21"/>
        <v>-13.387096876964321</v>
      </c>
      <c r="AC212" s="39">
        <f t="shared" si="22"/>
        <v>33.291176691582848</v>
      </c>
      <c r="AD212" s="39">
        <f t="shared" si="23"/>
        <v>-2.236693732916978</v>
      </c>
      <c r="AE212" s="39">
        <f t="shared" si="24"/>
        <v>-10.059596348765259</v>
      </c>
      <c r="AF212" s="39">
        <f t="shared" si="25"/>
        <v>-14.739836505236262</v>
      </c>
    </row>
    <row r="213" spans="1:32" x14ac:dyDescent="0.25">
      <c r="A213" s="65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AA213" s="64">
        <v>43910</v>
      </c>
      <c r="AB213" s="39">
        <f t="shared" si="21"/>
        <v>-13.387096876964321</v>
      </c>
      <c r="AC213" s="39">
        <f t="shared" si="22"/>
        <v>33.291176691582848</v>
      </c>
      <c r="AD213" s="39">
        <f t="shared" si="23"/>
        <v>-2.236693732916978</v>
      </c>
      <c r="AE213" s="39">
        <f t="shared" si="24"/>
        <v>-10.059596348765259</v>
      </c>
      <c r="AF213" s="39">
        <f t="shared" si="25"/>
        <v>-14.739836505236262</v>
      </c>
    </row>
    <row r="214" spans="1:32" x14ac:dyDescent="0.25">
      <c r="A214" s="65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AA214" s="64">
        <v>43941</v>
      </c>
      <c r="AB214" s="39">
        <f t="shared" si="21"/>
        <v>-13.387096876964321</v>
      </c>
      <c r="AC214" s="39">
        <f t="shared" si="22"/>
        <v>33.291176691582848</v>
      </c>
      <c r="AD214" s="39">
        <f t="shared" si="23"/>
        <v>-2.236693732916978</v>
      </c>
      <c r="AE214" s="39">
        <f t="shared" si="24"/>
        <v>-10.059596348765259</v>
      </c>
      <c r="AF214" s="39">
        <f t="shared" si="25"/>
        <v>-14.739836505236262</v>
      </c>
    </row>
    <row r="215" spans="1:32" x14ac:dyDescent="0.25">
      <c r="A215" s="65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AA215" s="64">
        <v>43971</v>
      </c>
      <c r="AB215" s="39">
        <f t="shared" si="21"/>
        <v>-13.387096876964321</v>
      </c>
      <c r="AC215" s="39">
        <f t="shared" si="22"/>
        <v>33.291176691582848</v>
      </c>
      <c r="AD215" s="39">
        <f t="shared" si="23"/>
        <v>-2.236693732916978</v>
      </c>
      <c r="AE215" s="39">
        <f t="shared" si="24"/>
        <v>-10.059596348765259</v>
      </c>
      <c r="AF215" s="39">
        <f t="shared" si="25"/>
        <v>-14.739836505236262</v>
      </c>
    </row>
    <row r="216" spans="1:32" x14ac:dyDescent="0.25">
      <c r="A216" s="65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AA216" s="64">
        <v>44002</v>
      </c>
      <c r="AB216" s="39">
        <f t="shared" si="21"/>
        <v>-13.387096876964321</v>
      </c>
      <c r="AC216" s="39">
        <f t="shared" si="22"/>
        <v>33.291176691582848</v>
      </c>
      <c r="AD216" s="39">
        <f t="shared" si="23"/>
        <v>-2.236693732916978</v>
      </c>
      <c r="AE216" s="39">
        <f t="shared" si="24"/>
        <v>-10.059596348765259</v>
      </c>
      <c r="AF216" s="39">
        <f t="shared" si="25"/>
        <v>-14.739836505236262</v>
      </c>
    </row>
    <row r="217" spans="1:32" x14ac:dyDescent="0.25">
      <c r="A217" s="65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AA217" s="64">
        <v>44032</v>
      </c>
      <c r="AB217" s="39">
        <f t="shared" si="21"/>
        <v>-13.387096876964321</v>
      </c>
      <c r="AC217" s="39">
        <f t="shared" si="22"/>
        <v>33.291176691582848</v>
      </c>
      <c r="AD217" s="39">
        <f t="shared" si="23"/>
        <v>-2.236693732916978</v>
      </c>
      <c r="AE217" s="39">
        <f t="shared" si="24"/>
        <v>-10.059596348765259</v>
      </c>
      <c r="AF217" s="39">
        <f t="shared" si="25"/>
        <v>-14.739836505236262</v>
      </c>
    </row>
    <row r="218" spans="1:32" x14ac:dyDescent="0.25">
      <c r="A218" s="65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AA218" s="64">
        <v>44063</v>
      </c>
      <c r="AB218" s="39">
        <f t="shared" si="21"/>
        <v>-13.387096876964321</v>
      </c>
      <c r="AC218" s="39">
        <f t="shared" si="22"/>
        <v>33.291176691582848</v>
      </c>
      <c r="AD218" s="39">
        <f t="shared" si="23"/>
        <v>-2.236693732916978</v>
      </c>
      <c r="AE218" s="39">
        <f t="shared" si="24"/>
        <v>-10.059596348765259</v>
      </c>
      <c r="AF218" s="39">
        <f t="shared" si="25"/>
        <v>-14.739836505236262</v>
      </c>
    </row>
    <row r="219" spans="1:32" x14ac:dyDescent="0.25">
      <c r="A219" s="65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AA219" s="64">
        <v>44094</v>
      </c>
      <c r="AB219" s="39">
        <f t="shared" ref="AB219" si="26">AVERAGE(B$7:B$210)</f>
        <v>-13.387096876964321</v>
      </c>
      <c r="AC219" s="39">
        <f t="shared" ref="AC219" si="27">AVERAGE(C$7:C$210)</f>
        <v>33.291176691582848</v>
      </c>
      <c r="AD219" s="39">
        <f t="shared" ref="AD219" si="28">AVERAGE(D$7:D$210)</f>
        <v>-2.236693732916978</v>
      </c>
      <c r="AE219" s="39">
        <f t="shared" ref="AE219" si="29">AVERAGE(E$7:E$210)</f>
        <v>-10.059596348765259</v>
      </c>
      <c r="AF219" s="39">
        <f t="shared" ref="AF219" si="30">AVERAGE(F$7:F$210)</f>
        <v>-14.739836505236262</v>
      </c>
    </row>
    <row r="220" spans="1:32" x14ac:dyDescent="0.25">
      <c r="AA220" s="64">
        <v>44124</v>
      </c>
    </row>
    <row r="221" spans="1:32" x14ac:dyDescent="0.25">
      <c r="A221" s="75" t="s">
        <v>7</v>
      </c>
      <c r="B221" s="75"/>
      <c r="C221" s="75"/>
      <c r="D221" s="75"/>
      <c r="E221" s="75"/>
      <c r="F221" s="75"/>
      <c r="AA221" s="64">
        <v>44155</v>
      </c>
    </row>
    <row r="222" spans="1:32" x14ac:dyDescent="0.25">
      <c r="A222" s="71"/>
      <c r="AA222" s="64">
        <v>44185</v>
      </c>
    </row>
    <row r="223" spans="1:32" ht="13.8" x14ac:dyDescent="0.3">
      <c r="A223" s="72" t="s">
        <v>8</v>
      </c>
    </row>
    <row r="224" spans="1:32" ht="13.8" x14ac:dyDescent="0.3">
      <c r="A224" s="73" t="s">
        <v>9</v>
      </c>
    </row>
  </sheetData>
  <mergeCells count="1">
    <mergeCell ref="A221:F221"/>
  </mergeCells>
  <hyperlinks>
    <hyperlink ref="A224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4"/>
  <sheetViews>
    <sheetView topLeftCell="A3" zoomScaleNormal="100" workbookViewId="0">
      <pane xSplit="1" ySplit="4" topLeftCell="B206" activePane="bottomRight" state="frozen"/>
      <selection activeCell="B219" sqref="B219"/>
      <selection pane="topRight" activeCell="B219" sqref="B219"/>
      <selection pane="bottomLeft" activeCell="B219" sqref="B219"/>
      <selection pane="bottomRight" activeCell="B219" sqref="B219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76" t="s">
        <v>12</v>
      </c>
      <c r="D5" s="76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1" spans="1:9" x14ac:dyDescent="0.25">
      <c r="A221" s="8" t="s">
        <v>23</v>
      </c>
    </row>
    <row r="222" spans="1:9" x14ac:dyDescent="0.25">
      <c r="A222" s="8" t="s">
        <v>24</v>
      </c>
    </row>
    <row r="223" spans="1:9" ht="13.8" x14ac:dyDescent="0.3">
      <c r="A223" s="9" t="s">
        <v>8</v>
      </c>
    </row>
    <row r="224" spans="1:9" ht="13.8" x14ac:dyDescent="0.3">
      <c r="A224" s="10" t="s">
        <v>9</v>
      </c>
    </row>
  </sheetData>
  <mergeCells count="1">
    <mergeCell ref="C5:D5"/>
  </mergeCells>
  <hyperlinks>
    <hyperlink ref="A224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C1" sqref="C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44094</v>
      </c>
    </row>
    <row r="2" spans="1:14" x14ac:dyDescent="0.3">
      <c r="A2" s="32" t="s">
        <v>27</v>
      </c>
      <c r="B2" s="33">
        <f>EDATE($B$1,-12)</f>
        <v>43728</v>
      </c>
      <c r="C2" s="33">
        <f>EDATE(B$2,1)</f>
        <v>43758</v>
      </c>
      <c r="D2" s="33">
        <f t="shared" ref="D2:N2" si="0">EDATE(C$2,1)</f>
        <v>43789</v>
      </c>
      <c r="E2" s="33">
        <f t="shared" si="0"/>
        <v>43819</v>
      </c>
      <c r="F2" s="33">
        <f t="shared" si="0"/>
        <v>43850</v>
      </c>
      <c r="G2" s="33">
        <f t="shared" si="0"/>
        <v>43881</v>
      </c>
      <c r="H2" s="33">
        <f t="shared" si="0"/>
        <v>43910</v>
      </c>
      <c r="I2" s="33">
        <f t="shared" si="0"/>
        <v>43941</v>
      </c>
      <c r="J2" s="33">
        <f t="shared" si="0"/>
        <v>43971</v>
      </c>
      <c r="K2" s="33">
        <f t="shared" si="0"/>
        <v>44002</v>
      </c>
      <c r="L2" s="33">
        <f t="shared" si="0"/>
        <v>44032</v>
      </c>
      <c r="M2" s="33">
        <f t="shared" si="0"/>
        <v>44063</v>
      </c>
      <c r="N2" s="33">
        <f t="shared" si="0"/>
        <v>44094</v>
      </c>
    </row>
    <row r="3" spans="1:14" x14ac:dyDescent="0.3">
      <c r="A3" s="34" t="s">
        <v>25</v>
      </c>
      <c r="B3" s="35">
        <f>VLOOKUP(B$2,tabel_consumer!$A$7:$F$226,6,FALSE)</f>
        <v>-15.424663365582276</v>
      </c>
      <c r="C3" s="35">
        <f>VLOOKUP(C$2,tabel_consumer!$A$7:$F$226,6,FALSE)</f>
        <v>-15.032792898575915</v>
      </c>
      <c r="D3" s="35">
        <f>VLOOKUP(D$2,tabel_consumer!$A$7:$F$226,6,FALSE)</f>
        <v>-13.382820012248459</v>
      </c>
      <c r="E3" s="35">
        <f>VLOOKUP(E$2,tabel_consumer!$A$7:$F$226,6,FALSE)</f>
        <v>-14.448216041078345</v>
      </c>
      <c r="F3" s="35">
        <f>VLOOKUP(F$2,tabel_consumer!$A$7:$F$226,6,FALSE)</f>
        <v>-13.165303607010081</v>
      </c>
      <c r="G3" s="35">
        <f>VLOOKUP(G$2,tabel_consumer!$A$7:$F$226,6,FALSE)</f>
        <v>-14.884966673869197</v>
      </c>
      <c r="H3" s="35">
        <f>VLOOKUP(H$2,tabel_consumer!$A$7:$F$226,6,FALSE)</f>
        <v>-22.830100160911428</v>
      </c>
      <c r="I3" s="35">
        <f>VLOOKUP(I$2,tabel_consumer!$A$7:$F$226,6,FALSE)</f>
        <v>-36.275051412984197</v>
      </c>
      <c r="J3" s="35">
        <f>VLOOKUP(J$2,tabel_consumer!$A$7:$F$226,6,FALSE)</f>
        <v>-31.283584955024523</v>
      </c>
      <c r="K3" s="35">
        <f>VLOOKUP(K$2,tabel_consumer!$A$7:$F$226,6,FALSE)</f>
        <v>-25.322092053013144</v>
      </c>
      <c r="L3" s="35">
        <f>VLOOKUP(L$2,tabel_consumer!$A$7:$F$226,6,FALSE)</f>
        <v>-27.290092789340555</v>
      </c>
      <c r="M3" s="35">
        <f>VLOOKUP(M$2,tabel_consumer!$A$7:$F$226,6,FALSE)</f>
        <v>-28.754514766499224</v>
      </c>
      <c r="N3" s="35">
        <f>VLOOKUP(N$2,tabel_consumer!$A$7:$F$226,6,FALSE)</f>
        <v>-24.803607216412971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43728</v>
      </c>
      <c r="C32" s="33">
        <f t="shared" si="1"/>
        <v>43758</v>
      </c>
      <c r="D32" s="33">
        <f t="shared" si="1"/>
        <v>43789</v>
      </c>
      <c r="E32" s="33">
        <f t="shared" si="1"/>
        <v>43819</v>
      </c>
      <c r="F32" s="33">
        <f t="shared" si="1"/>
        <v>43850</v>
      </c>
      <c r="G32" s="33">
        <f t="shared" si="1"/>
        <v>43881</v>
      </c>
      <c r="H32" s="33">
        <f t="shared" si="1"/>
        <v>43910</v>
      </c>
      <c r="I32" s="33">
        <f t="shared" si="1"/>
        <v>43941</v>
      </c>
      <c r="J32" s="33">
        <f t="shared" si="1"/>
        <v>43971</v>
      </c>
      <c r="K32" s="33">
        <f t="shared" si="1"/>
        <v>44002</v>
      </c>
      <c r="L32" s="33">
        <f t="shared" si="1"/>
        <v>44032</v>
      </c>
      <c r="M32" s="33">
        <f t="shared" si="1"/>
        <v>44063</v>
      </c>
      <c r="N32" s="33">
        <f t="shared" si="1"/>
        <v>44094</v>
      </c>
    </row>
    <row r="33" spans="1:14" x14ac:dyDescent="0.3">
      <c r="A33" s="34" t="s">
        <v>2</v>
      </c>
      <c r="B33" s="35">
        <f>VLOOKUP(B$2,tabel_consumer!$A$7:$F$226,2,FALSE)</f>
        <v>-18.782553441838246</v>
      </c>
      <c r="C33" s="35">
        <f>VLOOKUP(C$2,tabel_consumer!$A$7:$F$226,2,FALSE)</f>
        <v>-16.181623743184115</v>
      </c>
      <c r="D33" s="35">
        <f>VLOOKUP(D$2,tabel_consumer!$A$7:$F$226,2,FALSE)</f>
        <v>-21.46</v>
      </c>
      <c r="E33" s="35">
        <f>VLOOKUP(E$2,tabel_consumer!$A$7:$F$226,2,FALSE)</f>
        <v>-19.746400391570827</v>
      </c>
      <c r="F33" s="35">
        <f>VLOOKUP(F$2,tabel_consumer!$A$7:$F$226,2,FALSE)</f>
        <v>-21.029134722947937</v>
      </c>
      <c r="G33" s="35">
        <f>VLOOKUP(G$2,tabel_consumer!$A$7:$F$226,2,FALSE)</f>
        <v>-26.820301198593668</v>
      </c>
      <c r="H33" s="35">
        <f>VLOOKUP(H$2,tabel_consumer!$A$7:$F$226,2,FALSE)</f>
        <v>-39.462039985304635</v>
      </c>
      <c r="I33" s="35">
        <f>VLOOKUP(I$2,tabel_consumer!$A$7:$F$226,2,FALSE)</f>
        <v>-55.82</v>
      </c>
      <c r="J33" s="35">
        <f>VLOOKUP(J$2,tabel_consumer!$A$7:$F$226,2,FALSE)</f>
        <v>-38.42</v>
      </c>
      <c r="K33" s="35">
        <f>VLOOKUP(K$2,tabel_consumer!$A$7:$F$226,2,FALSE)</f>
        <v>-24.96</v>
      </c>
      <c r="L33" s="35">
        <f>VLOOKUP(L$2,tabel_consumer!$A$7:$F$226,2,FALSE)</f>
        <v>-35.409999999999997</v>
      </c>
      <c r="M33" s="35">
        <f>VLOOKUP(M$2,tabel_consumer!$A$7:$F$226,2,FALSE)</f>
        <v>-40.354406117205514</v>
      </c>
      <c r="N33" s="35">
        <f>VLOOKUP(N$2,tabel_consumer!$A$7:$F$226,2,FALSE)</f>
        <v>-35.140566303575667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43728</v>
      </c>
      <c r="C62" s="33">
        <f t="shared" si="2"/>
        <v>43758</v>
      </c>
      <c r="D62" s="33">
        <f t="shared" si="2"/>
        <v>43789</v>
      </c>
      <c r="E62" s="33">
        <f t="shared" si="2"/>
        <v>43819</v>
      </c>
      <c r="F62" s="33">
        <f t="shared" si="2"/>
        <v>43850</v>
      </c>
      <c r="G62" s="33">
        <f t="shared" si="2"/>
        <v>43881</v>
      </c>
      <c r="H62" s="33">
        <f t="shared" si="2"/>
        <v>43910</v>
      </c>
      <c r="I62" s="33">
        <f t="shared" si="2"/>
        <v>43941</v>
      </c>
      <c r="J62" s="33">
        <f t="shared" si="2"/>
        <v>43971</v>
      </c>
      <c r="K62" s="33">
        <f t="shared" si="2"/>
        <v>44002</v>
      </c>
      <c r="L62" s="33">
        <f t="shared" si="2"/>
        <v>44032</v>
      </c>
      <c r="M62" s="33">
        <f t="shared" si="2"/>
        <v>44063</v>
      </c>
      <c r="N62" s="33">
        <f t="shared" si="2"/>
        <v>44094</v>
      </c>
    </row>
    <row r="63" spans="1:14" x14ac:dyDescent="0.3">
      <c r="A63" s="34" t="s">
        <v>29</v>
      </c>
      <c r="B63" s="35">
        <f>VLOOKUP(B$2,tabel_consumer!$A$7:$F$226,3,FALSE)</f>
        <v>17.01610002049085</v>
      </c>
      <c r="C63" s="35">
        <f>VLOOKUP(C$2,tabel_consumer!$A$7:$F$226,3,FALSE)</f>
        <v>19.579547851119543</v>
      </c>
      <c r="D63" s="35">
        <f>VLOOKUP(D$2,tabel_consumer!$A$7:$F$226,3,FALSE)</f>
        <v>10.331280048993833</v>
      </c>
      <c r="E63" s="35">
        <f>VLOOKUP(E$2,tabel_consumer!$A$7:$F$226,3,FALSE)</f>
        <v>12.666463772742549</v>
      </c>
      <c r="F63" s="35">
        <f>VLOOKUP(F$2,tabel_consumer!$A$7:$F$226,3,FALSE)</f>
        <v>16.65207970509238</v>
      </c>
      <c r="G63" s="35">
        <f>VLOOKUP(G$2,tabel_consumer!$A$7:$F$226,3,FALSE)</f>
        <v>15.749565496883125</v>
      </c>
      <c r="H63" s="35">
        <f>VLOOKUP(H$2,tabel_consumer!$A$7:$F$226,3,FALSE)</f>
        <v>25.798360658341078</v>
      </c>
      <c r="I63" s="35">
        <f>VLOOKUP(I$2,tabel_consumer!$A$7:$F$226,3,FALSE)</f>
        <v>55.120205651936779</v>
      </c>
      <c r="J63" s="35">
        <f>VLOOKUP(J$2,tabel_consumer!$A$7:$F$226,3,FALSE)</f>
        <v>67.404339820098102</v>
      </c>
      <c r="K63" s="35">
        <f>VLOOKUP(K$2,tabel_consumer!$A$7:$F$226,3,FALSE)</f>
        <v>65.208368212052562</v>
      </c>
      <c r="L63" s="35">
        <f>VLOOKUP(L$2,tabel_consumer!$A$7:$F$226,3,FALSE)</f>
        <v>71.920371157362226</v>
      </c>
      <c r="M63" s="35">
        <f>VLOOKUP(M$2,tabel_consumer!$A$7:$F$226,3,FALSE)</f>
        <v>67.933652948791377</v>
      </c>
      <c r="N63" s="35">
        <f>VLOOKUP(N$2,tabel_consumer!$A$7:$F$226,3,FALSE)</f>
        <v>69.713862562076216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43728</v>
      </c>
      <c r="C92" s="33">
        <f t="shared" si="3"/>
        <v>43758</v>
      </c>
      <c r="D92" s="33">
        <f t="shared" si="3"/>
        <v>43789</v>
      </c>
      <c r="E92" s="33">
        <f t="shared" si="3"/>
        <v>43819</v>
      </c>
      <c r="F92" s="33">
        <f t="shared" si="3"/>
        <v>43850</v>
      </c>
      <c r="G92" s="33">
        <f t="shared" si="3"/>
        <v>43881</v>
      </c>
      <c r="H92" s="33">
        <f t="shared" si="3"/>
        <v>43910</v>
      </c>
      <c r="I92" s="33">
        <f t="shared" si="3"/>
        <v>43941</v>
      </c>
      <c r="J92" s="33">
        <f t="shared" si="3"/>
        <v>43971</v>
      </c>
      <c r="K92" s="33">
        <f t="shared" si="3"/>
        <v>44002</v>
      </c>
      <c r="L92" s="33">
        <f t="shared" si="3"/>
        <v>44032</v>
      </c>
      <c r="M92" s="33">
        <f t="shared" si="3"/>
        <v>44063</v>
      </c>
      <c r="N92" s="33">
        <f t="shared" si="3"/>
        <v>44094</v>
      </c>
    </row>
    <row r="93" spans="1:14" x14ac:dyDescent="0.3">
      <c r="A93" s="34" t="s">
        <v>4</v>
      </c>
      <c r="B93" s="35">
        <f>VLOOKUP(B$2,tabel_consumer!$A$7:$F$226,4,FALSE)</f>
        <v>-6.2</v>
      </c>
      <c r="C93" s="35">
        <f>VLOOKUP(C$2,tabel_consumer!$A$7:$F$226,4,FALSE)</f>
        <v>-3.79</v>
      </c>
      <c r="D93" s="35">
        <f>VLOOKUP(D$2,tabel_consumer!$A$7:$F$226,4,FALSE)</f>
        <v>-4.1399999999999997</v>
      </c>
      <c r="E93" s="35">
        <f>VLOOKUP(E$2,tabel_consumer!$A$7:$F$226,4,FALSE)</f>
        <v>-5.31</v>
      </c>
      <c r="F93" s="35">
        <f>VLOOKUP(F$2,tabel_consumer!$A$7:$F$226,4,FALSE)</f>
        <v>-4.0999999999999996</v>
      </c>
      <c r="G93" s="35">
        <f>VLOOKUP(G$2,tabel_consumer!$A$7:$F$226,4,FALSE)</f>
        <v>0.53</v>
      </c>
      <c r="H93" s="35">
        <f>VLOOKUP(H$2,tabel_consumer!$A$7:$F$226,4,FALSE)</f>
        <v>-4.26</v>
      </c>
      <c r="I93" s="35">
        <f>VLOOKUP(I$2,tabel_consumer!$A$7:$F$226,4,FALSE)</f>
        <v>-13.16</v>
      </c>
      <c r="J93" s="35">
        <f>VLOOKUP(J$2,tabel_consumer!$A$7:$F$226,4,FALSE)</f>
        <v>-3.32</v>
      </c>
      <c r="K93" s="35">
        <f>VLOOKUP(K$2,tabel_consumer!$A$7:$F$226,4,FALSE)</f>
        <v>-1.08</v>
      </c>
      <c r="L93" s="35">
        <f>VLOOKUP(L$2,tabel_consumer!$A$7:$F$226,4,FALSE)</f>
        <v>-1.02</v>
      </c>
      <c r="M93" s="35">
        <f>VLOOKUP(M$2,tabel_consumer!$A$7:$F$226,4,FALSE)</f>
        <v>-1.95</v>
      </c>
      <c r="N93" s="35">
        <f>VLOOKUP(N$2,tabel_consumer!$A$7:$F$226,4,FALSE)</f>
        <v>1.2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43728</v>
      </c>
      <c r="C122" s="33">
        <f t="shared" si="4"/>
        <v>43758</v>
      </c>
      <c r="D122" s="33">
        <f t="shared" si="4"/>
        <v>43789</v>
      </c>
      <c r="E122" s="33">
        <f t="shared" si="4"/>
        <v>43819</v>
      </c>
      <c r="F122" s="33">
        <f t="shared" si="4"/>
        <v>43850</v>
      </c>
      <c r="G122" s="33">
        <f t="shared" si="4"/>
        <v>43881</v>
      </c>
      <c r="H122" s="33">
        <f t="shared" si="4"/>
        <v>43910</v>
      </c>
      <c r="I122" s="33">
        <f t="shared" si="4"/>
        <v>43941</v>
      </c>
      <c r="J122" s="33">
        <f t="shared" si="4"/>
        <v>43971</v>
      </c>
      <c r="K122" s="33">
        <f t="shared" si="4"/>
        <v>44002</v>
      </c>
      <c r="L122" s="33">
        <f t="shared" si="4"/>
        <v>44032</v>
      </c>
      <c r="M122" s="33">
        <f t="shared" si="4"/>
        <v>44063</v>
      </c>
      <c r="N122" s="33">
        <f t="shared" si="4"/>
        <v>44094</v>
      </c>
    </row>
    <row r="123" spans="1:14" x14ac:dyDescent="0.3">
      <c r="A123" s="34" t="s">
        <v>5</v>
      </c>
      <c r="B123" s="35">
        <f>VLOOKUP(B$2,tabel_consumer!$A$7:$F$226,5,FALSE)</f>
        <v>-19.7</v>
      </c>
      <c r="C123" s="35">
        <f>VLOOKUP(C$2,tabel_consumer!$A$7:$F$226,5,FALSE)</f>
        <v>-20.58</v>
      </c>
      <c r="D123" s="35">
        <f>VLOOKUP(D$2,tabel_consumer!$A$7:$F$226,5,FALSE)</f>
        <v>-17.600000000000001</v>
      </c>
      <c r="E123" s="35">
        <f>VLOOKUP(E$2,tabel_consumer!$A$7:$F$226,5,FALSE)</f>
        <v>-20.07</v>
      </c>
      <c r="F123" s="35">
        <f>VLOOKUP(F$2,tabel_consumer!$A$7:$F$226,5,FALSE)</f>
        <v>-10.88</v>
      </c>
      <c r="G123" s="35">
        <f>VLOOKUP(G$2,tabel_consumer!$A$7:$F$226,5,FALSE)</f>
        <v>-17.5</v>
      </c>
      <c r="H123" s="35">
        <f>VLOOKUP(H$2,tabel_consumer!$A$7:$F$226,5,FALSE)</f>
        <v>-21.8</v>
      </c>
      <c r="I123" s="35">
        <f>VLOOKUP(I$2,tabel_consumer!$A$7:$F$226,5,FALSE)</f>
        <v>-21</v>
      </c>
      <c r="J123" s="35">
        <f>VLOOKUP(J$2,tabel_consumer!$A$7:$F$226,5,FALSE)</f>
        <v>-15.99</v>
      </c>
      <c r="K123" s="35">
        <f>VLOOKUP(K$2,tabel_consumer!$A$7:$F$226,5,FALSE)</f>
        <v>-10.039999999999999</v>
      </c>
      <c r="L123" s="35">
        <f>VLOOKUP(L$2,tabel_consumer!$A$7:$F$226,5,FALSE)</f>
        <v>-0.81</v>
      </c>
      <c r="M123" s="35">
        <f>VLOOKUP(M$2,tabel_consumer!$A$7:$F$226,5,FALSE)</f>
        <v>-4.78</v>
      </c>
      <c r="N123" s="35">
        <f>VLOOKUP(N$2,tabel_consumer!$A$7:$F$226,5,FALSE)</f>
        <v>4.4400000000000004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AI25"/>
  <sheetViews>
    <sheetView zoomScale="80" zoomScaleNormal="8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A26" sqref="A26"/>
    </sheetView>
  </sheetViews>
  <sheetFormatPr baseColWidth="10" defaultColWidth="9.109375" defaultRowHeight="14.4" x14ac:dyDescent="0.3"/>
  <cols>
    <col min="1" max="1" width="30.44140625" style="43" customWidth="1"/>
    <col min="2" max="23" width="8.6640625" style="43" customWidth="1"/>
    <col min="24" max="24" width="8.6640625" style="49" customWidth="1"/>
    <col min="25" max="35" width="8.6640625" style="43" customWidth="1"/>
    <col min="36" max="16384" width="9.109375" style="43"/>
  </cols>
  <sheetData>
    <row r="1" spans="1:35" ht="15.6" x14ac:dyDescent="0.3">
      <c r="A1" s="46" t="s">
        <v>51</v>
      </c>
    </row>
    <row r="2" spans="1:35" x14ac:dyDescent="0.3">
      <c r="B2" s="50" t="s">
        <v>47</v>
      </c>
      <c r="C2" s="50"/>
      <c r="D2" s="50"/>
      <c r="E2" s="50"/>
      <c r="G2" s="50" t="s">
        <v>50</v>
      </c>
      <c r="H2" s="50"/>
      <c r="I2" s="50"/>
      <c r="J2" s="50"/>
      <c r="K2" s="50"/>
      <c r="M2" s="50" t="s">
        <v>52</v>
      </c>
      <c r="N2" s="50"/>
      <c r="O2" s="50"/>
      <c r="P2" s="50"/>
      <c r="Q2" s="50"/>
      <c r="S2" s="74" t="s">
        <v>53</v>
      </c>
      <c r="T2" s="50"/>
      <c r="U2" s="50"/>
      <c r="V2" s="50"/>
      <c r="W2" s="50"/>
      <c r="Y2" s="74" t="s">
        <v>54</v>
      </c>
      <c r="Z2" s="50"/>
      <c r="AA2" s="50"/>
      <c r="AB2" s="50"/>
      <c r="AC2" s="50"/>
      <c r="AE2" s="82" t="s">
        <v>55</v>
      </c>
      <c r="AF2" s="50"/>
      <c r="AG2" s="50"/>
      <c r="AH2" s="50"/>
      <c r="AI2" s="50"/>
    </row>
    <row r="3" spans="1:35" ht="15.6" x14ac:dyDescent="0.3">
      <c r="A3" s="45" t="s">
        <v>46</v>
      </c>
      <c r="B3" s="78" t="s">
        <v>45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35" x14ac:dyDescent="0.3">
      <c r="A4" s="43" t="s">
        <v>37</v>
      </c>
      <c r="B4" s="51">
        <v>0.65339332675663864</v>
      </c>
      <c r="C4" s="50"/>
      <c r="D4" s="50"/>
      <c r="E4" s="50"/>
      <c r="G4" s="51">
        <v>0.66933333333333334</v>
      </c>
      <c r="H4" s="50"/>
      <c r="I4" s="50"/>
      <c r="J4" s="50"/>
      <c r="K4" s="50"/>
      <c r="M4" s="51">
        <v>0.69066666666666665</v>
      </c>
      <c r="N4" s="50"/>
      <c r="O4" s="50"/>
      <c r="P4" s="50"/>
      <c r="Q4" s="50"/>
      <c r="S4" s="51">
        <v>0.74133333333333329</v>
      </c>
      <c r="T4" s="50"/>
      <c r="U4" s="50"/>
      <c r="V4" s="50"/>
      <c r="W4" s="50"/>
      <c r="Y4" s="51">
        <v>0.67441860465116277</v>
      </c>
      <c r="Z4" s="50"/>
      <c r="AA4" s="50"/>
      <c r="AB4" s="50"/>
      <c r="AC4" s="50"/>
      <c r="AE4" s="51">
        <v>0.71937321937321941</v>
      </c>
      <c r="AF4" s="50"/>
      <c r="AG4" s="50"/>
      <c r="AH4" s="50"/>
      <c r="AI4" s="50"/>
    </row>
    <row r="5" spans="1:35" x14ac:dyDescent="0.3">
      <c r="A5" s="43" t="s">
        <v>36</v>
      </c>
      <c r="B5" s="51">
        <v>5.0654402241934224E-2</v>
      </c>
      <c r="C5" s="50"/>
      <c r="D5" s="50"/>
      <c r="E5" s="50"/>
      <c r="G5" s="51">
        <v>5.0666666666666665E-2</v>
      </c>
      <c r="H5" s="50"/>
      <c r="I5" s="50"/>
      <c r="J5" s="50"/>
      <c r="K5" s="50"/>
      <c r="M5" s="51">
        <v>6.6666666666666666E-2</v>
      </c>
      <c r="N5" s="50"/>
      <c r="O5" s="50"/>
      <c r="P5" s="50"/>
      <c r="Q5" s="50"/>
      <c r="S5" s="51">
        <v>5.4666666666666669E-2</v>
      </c>
      <c r="T5" s="50"/>
      <c r="U5" s="50"/>
      <c r="V5" s="50"/>
      <c r="W5" s="50"/>
      <c r="Y5" s="51">
        <v>8.4815321477428179E-2</v>
      </c>
      <c r="Z5" s="50"/>
      <c r="AA5" s="50"/>
      <c r="AB5" s="50"/>
      <c r="AC5" s="50"/>
      <c r="AE5" s="51">
        <v>7.2649572649572655E-2</v>
      </c>
      <c r="AF5" s="50"/>
      <c r="AG5" s="50"/>
      <c r="AH5" s="50"/>
      <c r="AI5" s="50"/>
    </row>
    <row r="6" spans="1:35" x14ac:dyDescent="0.3">
      <c r="A6" s="43" t="s">
        <v>35</v>
      </c>
      <c r="B6" s="51">
        <v>0.14130484502358673</v>
      </c>
      <c r="C6" s="50"/>
      <c r="D6" s="50"/>
      <c r="E6" s="50"/>
      <c r="G6" s="51">
        <v>0.14533333333333334</v>
      </c>
      <c r="H6" s="50"/>
      <c r="I6" s="50"/>
      <c r="J6" s="50"/>
      <c r="K6" s="50"/>
      <c r="M6" s="51">
        <v>0.13333333333333333</v>
      </c>
      <c r="N6" s="50"/>
      <c r="O6" s="50"/>
      <c r="P6" s="50"/>
      <c r="Q6" s="50"/>
      <c r="S6" s="51">
        <v>0.11600000000000001</v>
      </c>
      <c r="T6" s="50"/>
      <c r="U6" s="50"/>
      <c r="V6" s="50"/>
      <c r="W6" s="50"/>
      <c r="Y6" s="51">
        <v>0.15731874145006841</v>
      </c>
      <c r="Z6" s="50"/>
      <c r="AA6" s="50"/>
      <c r="AB6" s="50"/>
      <c r="AC6" s="50"/>
      <c r="AE6" s="51">
        <v>0.12108262108262108</v>
      </c>
      <c r="AF6" s="50"/>
      <c r="AG6" s="50"/>
      <c r="AH6" s="50"/>
      <c r="AI6" s="50"/>
    </row>
    <row r="7" spans="1:35" x14ac:dyDescent="0.3">
      <c r="A7" s="43" t="s">
        <v>34</v>
      </c>
      <c r="B7" s="51">
        <v>6.265422859968936E-2</v>
      </c>
      <c r="C7" s="50"/>
      <c r="D7" s="50"/>
      <c r="E7" s="50"/>
      <c r="G7" s="51">
        <v>6.5333333333333327E-2</v>
      </c>
      <c r="H7" s="50"/>
      <c r="I7" s="50"/>
      <c r="J7" s="50"/>
      <c r="K7" s="50"/>
      <c r="M7" s="51">
        <v>5.3333333333333337E-2</v>
      </c>
      <c r="N7" s="50"/>
      <c r="O7" s="50"/>
      <c r="P7" s="50"/>
      <c r="Q7" s="50"/>
      <c r="S7" s="51">
        <v>5.4666666666666669E-2</v>
      </c>
      <c r="T7" s="50"/>
      <c r="U7" s="50"/>
      <c r="V7" s="50"/>
      <c r="W7" s="50"/>
      <c r="Y7" s="51">
        <v>5.1983584131326949E-2</v>
      </c>
      <c r="Z7" s="50"/>
      <c r="AA7" s="50"/>
      <c r="AB7" s="50"/>
      <c r="AC7" s="50"/>
      <c r="AE7" s="51">
        <v>4.5584045584045586E-2</v>
      </c>
      <c r="AF7" s="50"/>
      <c r="AG7" s="50"/>
      <c r="AH7" s="50"/>
      <c r="AI7" s="50"/>
    </row>
    <row r="8" spans="1:35" x14ac:dyDescent="0.3">
      <c r="A8" s="43" t="s">
        <v>33</v>
      </c>
      <c r="B8" s="51">
        <v>9.1993197378151065E-2</v>
      </c>
      <c r="C8" s="50"/>
      <c r="D8" s="50"/>
      <c r="E8" s="50"/>
      <c r="G8" s="51">
        <v>6.933333333333333E-2</v>
      </c>
      <c r="H8" s="50"/>
      <c r="I8" s="50"/>
      <c r="J8" s="50"/>
      <c r="K8" s="50"/>
      <c r="M8" s="51">
        <v>5.6000000000000001E-2</v>
      </c>
      <c r="N8" s="50"/>
      <c r="O8" s="50"/>
      <c r="P8" s="50"/>
      <c r="Q8" s="50"/>
      <c r="S8" s="51">
        <v>3.3333333333333333E-2</v>
      </c>
      <c r="T8" s="50"/>
      <c r="U8" s="50"/>
      <c r="V8" s="50"/>
      <c r="W8" s="50"/>
      <c r="Y8" s="51">
        <v>3.1463748290013679E-2</v>
      </c>
      <c r="Z8" s="50"/>
      <c r="AA8" s="50"/>
      <c r="AB8" s="50"/>
      <c r="AC8" s="50"/>
      <c r="AE8" s="51">
        <v>4.1310541310541307E-2</v>
      </c>
      <c r="AF8" s="50"/>
      <c r="AG8" s="50"/>
      <c r="AH8" s="50"/>
      <c r="AI8" s="50"/>
    </row>
    <row r="9" spans="1:35" x14ac:dyDescent="0.3">
      <c r="A9" s="43" t="s">
        <v>32</v>
      </c>
      <c r="B9" s="51">
        <v>1</v>
      </c>
      <c r="C9" s="50"/>
      <c r="D9" s="50"/>
      <c r="E9" s="50"/>
      <c r="G9" s="51">
        <v>1</v>
      </c>
      <c r="H9" s="50"/>
      <c r="I9" s="50"/>
      <c r="J9" s="50"/>
      <c r="K9" s="50"/>
      <c r="M9" s="51">
        <v>1</v>
      </c>
      <c r="N9" s="50"/>
      <c r="O9" s="50"/>
      <c r="P9" s="50"/>
      <c r="Q9" s="50"/>
      <c r="S9" s="51">
        <v>1</v>
      </c>
      <c r="T9" s="50"/>
      <c r="U9" s="50"/>
      <c r="V9" s="50"/>
      <c r="W9" s="50"/>
      <c r="Y9" s="51">
        <v>1</v>
      </c>
      <c r="Z9" s="50"/>
      <c r="AA9" s="50"/>
      <c r="AB9" s="50"/>
      <c r="AC9" s="50"/>
      <c r="AE9" s="51">
        <v>1</v>
      </c>
      <c r="AF9" s="50"/>
      <c r="AG9" s="50"/>
      <c r="AH9" s="50"/>
      <c r="AI9" s="50"/>
    </row>
    <row r="10" spans="1:35" x14ac:dyDescent="0.3">
      <c r="B10" s="52"/>
      <c r="C10" s="50"/>
      <c r="D10" s="50"/>
      <c r="E10" s="50"/>
      <c r="G10" s="52"/>
      <c r="H10" s="50"/>
      <c r="I10" s="50"/>
      <c r="J10" s="50"/>
      <c r="K10" s="50"/>
      <c r="M10" s="52"/>
      <c r="N10" s="50"/>
      <c r="O10" s="50"/>
      <c r="P10" s="50"/>
      <c r="Q10" s="50"/>
      <c r="S10" s="52"/>
      <c r="T10" s="50"/>
      <c r="U10" s="50"/>
      <c r="V10" s="50"/>
      <c r="W10" s="50"/>
      <c r="Y10" s="52"/>
      <c r="Z10" s="50"/>
      <c r="AA10" s="50"/>
      <c r="AB10" s="50"/>
      <c r="AC10" s="50"/>
      <c r="AE10" s="52"/>
      <c r="AF10" s="50"/>
      <c r="AG10" s="50"/>
      <c r="AH10" s="50"/>
      <c r="AI10" s="50"/>
    </row>
    <row r="11" spans="1:35" ht="15.6" x14ac:dyDescent="0.3">
      <c r="A11" s="47" t="s">
        <v>44</v>
      </c>
      <c r="B11" s="78" t="s">
        <v>43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</row>
    <row r="12" spans="1:35" x14ac:dyDescent="0.3">
      <c r="A12" s="43" t="s">
        <v>39</v>
      </c>
      <c r="B12" s="51">
        <v>0.12932282039079537</v>
      </c>
      <c r="C12" s="50"/>
      <c r="D12" s="50"/>
      <c r="E12" s="50"/>
      <c r="G12" s="51">
        <v>0.13466666666666666</v>
      </c>
      <c r="H12" s="50"/>
      <c r="I12" s="50"/>
      <c r="J12" s="50"/>
      <c r="K12" s="50"/>
      <c r="M12" s="51">
        <v>0.10133333333333333</v>
      </c>
      <c r="N12" s="50"/>
      <c r="O12" s="50"/>
      <c r="P12" s="50"/>
      <c r="Q12" s="50"/>
      <c r="S12" s="51">
        <v>0.17066666666666666</v>
      </c>
      <c r="T12" s="50"/>
      <c r="U12" s="50"/>
      <c r="V12" s="50"/>
      <c r="W12" s="50"/>
      <c r="Y12" s="51">
        <v>0.13269493844049249</v>
      </c>
      <c r="Z12" s="50"/>
      <c r="AA12" s="50"/>
      <c r="AB12" s="50"/>
      <c r="AC12" s="50"/>
      <c r="AE12" s="51">
        <v>0.1752136752136752</v>
      </c>
      <c r="AF12" s="50"/>
      <c r="AG12" s="50"/>
      <c r="AH12" s="50"/>
      <c r="AI12" s="50"/>
    </row>
    <row r="13" spans="1:35" x14ac:dyDescent="0.3">
      <c r="A13" s="43" t="s">
        <v>42</v>
      </c>
      <c r="B13" s="51">
        <v>0.25332559017577122</v>
      </c>
      <c r="C13" s="50"/>
      <c r="D13" s="50"/>
      <c r="E13" s="50"/>
      <c r="G13" s="51">
        <v>0.23466666666666666</v>
      </c>
      <c r="H13" s="50"/>
      <c r="I13" s="50"/>
      <c r="J13" s="50"/>
      <c r="K13" s="50"/>
      <c r="M13" s="51">
        <v>0.23333333333333334</v>
      </c>
      <c r="N13" s="50"/>
      <c r="O13" s="50"/>
      <c r="P13" s="50"/>
      <c r="Q13" s="50"/>
      <c r="S13" s="51">
        <v>0.28799999999999998</v>
      </c>
      <c r="T13" s="50"/>
      <c r="U13" s="50"/>
      <c r="V13" s="50"/>
      <c r="W13" s="50"/>
      <c r="Y13" s="51">
        <v>0.2188782489740082</v>
      </c>
      <c r="Z13" s="50"/>
      <c r="AA13" s="50"/>
      <c r="AB13" s="50"/>
      <c r="AC13" s="50"/>
      <c r="AE13" s="51">
        <v>0.21082621082621084</v>
      </c>
      <c r="AF13" s="50"/>
      <c r="AG13" s="50"/>
      <c r="AH13" s="50"/>
      <c r="AI13" s="50"/>
    </row>
    <row r="14" spans="1:35" x14ac:dyDescent="0.3">
      <c r="A14" s="43" t="s">
        <v>48</v>
      </c>
      <c r="B14" s="77">
        <v>0.61735158943343338</v>
      </c>
      <c r="C14" s="50"/>
      <c r="D14" s="50"/>
      <c r="E14" s="50"/>
      <c r="G14" s="51">
        <v>0.18533333333333332</v>
      </c>
      <c r="H14" s="50"/>
      <c r="I14" s="50"/>
      <c r="J14" s="50"/>
      <c r="K14" s="50"/>
      <c r="M14" s="51">
        <v>0.21466666666666667</v>
      </c>
      <c r="N14" s="50"/>
      <c r="O14" s="50"/>
      <c r="P14" s="50"/>
      <c r="Q14" s="50"/>
      <c r="S14" s="51">
        <v>0.17599999999999999</v>
      </c>
      <c r="T14" s="50"/>
      <c r="U14" s="50"/>
      <c r="V14" s="50"/>
      <c r="W14" s="50"/>
      <c r="Y14" s="51">
        <v>0.23392612859097128</v>
      </c>
      <c r="Z14" s="50"/>
      <c r="AA14" s="50"/>
      <c r="AB14" s="50"/>
      <c r="AC14" s="50"/>
      <c r="AE14" s="51">
        <v>0.19658119658119658</v>
      </c>
      <c r="AF14" s="50"/>
      <c r="AG14" s="50"/>
      <c r="AH14" s="50"/>
      <c r="AI14" s="50"/>
    </row>
    <row r="15" spans="1:35" x14ac:dyDescent="0.3">
      <c r="A15" s="43" t="s">
        <v>49</v>
      </c>
      <c r="B15" s="77"/>
      <c r="C15" s="50"/>
      <c r="D15" s="50"/>
      <c r="E15" s="50"/>
      <c r="G15" s="51">
        <v>0.44533333333333336</v>
      </c>
      <c r="H15" s="50"/>
      <c r="I15" s="50"/>
      <c r="J15" s="50"/>
      <c r="K15" s="50"/>
      <c r="M15" s="51">
        <v>0.45066666666666666</v>
      </c>
      <c r="N15" s="50"/>
      <c r="O15" s="50"/>
      <c r="P15" s="50"/>
      <c r="Q15" s="50"/>
      <c r="S15" s="51">
        <v>0.36533333333333334</v>
      </c>
      <c r="T15" s="50"/>
      <c r="U15" s="50"/>
      <c r="V15" s="50"/>
      <c r="W15" s="50"/>
      <c r="Y15" s="51">
        <v>0.41450068399452805</v>
      </c>
      <c r="Z15" s="50"/>
      <c r="AA15" s="50"/>
      <c r="AB15" s="50"/>
      <c r="AC15" s="50"/>
      <c r="AE15" s="51">
        <v>0.41737891737891736</v>
      </c>
      <c r="AF15" s="50"/>
      <c r="AG15" s="50"/>
      <c r="AH15" s="50"/>
      <c r="AI15" s="50"/>
    </row>
    <row r="16" spans="1:35" x14ac:dyDescent="0.3">
      <c r="A16" s="43" t="s">
        <v>32</v>
      </c>
      <c r="B16" s="51">
        <v>1</v>
      </c>
      <c r="C16" s="50"/>
      <c r="D16" s="50"/>
      <c r="E16" s="50"/>
      <c r="G16" s="51">
        <v>1</v>
      </c>
      <c r="H16" s="50"/>
      <c r="I16" s="50"/>
      <c r="J16" s="50"/>
      <c r="K16" s="50"/>
      <c r="M16" s="51">
        <v>1</v>
      </c>
      <c r="N16" s="50"/>
      <c r="O16" s="50"/>
      <c r="P16" s="50"/>
      <c r="Q16" s="50"/>
      <c r="S16" s="51">
        <v>1</v>
      </c>
      <c r="T16" s="50"/>
      <c r="U16" s="50"/>
      <c r="V16" s="50"/>
      <c r="W16" s="50"/>
      <c r="Y16" s="51">
        <v>1</v>
      </c>
      <c r="Z16" s="50"/>
      <c r="AA16" s="50"/>
      <c r="AB16" s="50"/>
      <c r="AC16" s="50"/>
      <c r="AE16" s="51">
        <v>1</v>
      </c>
      <c r="AF16" s="50"/>
      <c r="AG16" s="50"/>
      <c r="AH16" s="50"/>
      <c r="AI16" s="50"/>
    </row>
    <row r="17" spans="1:35" x14ac:dyDescent="0.3">
      <c r="B17" s="50"/>
      <c r="C17" s="50"/>
      <c r="D17" s="50"/>
      <c r="E17" s="50"/>
      <c r="G17" s="50"/>
      <c r="H17" s="50"/>
      <c r="I17" s="50"/>
      <c r="J17" s="50"/>
      <c r="K17" s="50"/>
      <c r="M17" s="50"/>
      <c r="N17" s="50"/>
      <c r="O17" s="50"/>
      <c r="P17" s="50"/>
      <c r="Q17" s="50"/>
      <c r="S17" s="50"/>
      <c r="T17" s="50"/>
      <c r="U17" s="50"/>
      <c r="V17" s="50"/>
      <c r="W17" s="50"/>
      <c r="Y17" s="50"/>
      <c r="Z17" s="50"/>
      <c r="AA17" s="50"/>
      <c r="AB17" s="50"/>
      <c r="AC17" s="50"/>
      <c r="AE17" s="50"/>
      <c r="AF17" s="50"/>
      <c r="AG17" s="50"/>
      <c r="AH17" s="50"/>
      <c r="AI17" s="50"/>
    </row>
    <row r="18" spans="1:35" x14ac:dyDescent="0.3">
      <c r="A18" s="44" t="s">
        <v>40</v>
      </c>
      <c r="B18" s="48"/>
      <c r="C18" s="49"/>
      <c r="D18" s="49"/>
      <c r="E18" s="49"/>
      <c r="G18" s="48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8"/>
      <c r="T18" s="49"/>
      <c r="U18" s="49"/>
      <c r="V18" s="49"/>
      <c r="W18" s="49"/>
      <c r="Y18" s="48"/>
      <c r="Z18" s="49"/>
      <c r="AA18" s="49"/>
      <c r="AB18" s="49"/>
      <c r="AC18" s="49"/>
      <c r="AD18" s="49"/>
      <c r="AE18" s="48"/>
      <c r="AF18" s="49"/>
      <c r="AG18" s="49"/>
      <c r="AH18" s="49"/>
      <c r="AI18" s="49"/>
    </row>
    <row r="19" spans="1:35" ht="32.25" customHeight="1" x14ac:dyDescent="0.3">
      <c r="B19" s="53" t="s">
        <v>39</v>
      </c>
      <c r="C19" s="53" t="s">
        <v>38</v>
      </c>
      <c r="D19" s="53" t="s">
        <v>41</v>
      </c>
      <c r="E19" s="53" t="s">
        <v>32</v>
      </c>
      <c r="G19" s="53" t="s">
        <v>39</v>
      </c>
      <c r="H19" s="53" t="s">
        <v>38</v>
      </c>
      <c r="I19" s="53" t="s">
        <v>48</v>
      </c>
      <c r="J19" s="53" t="s">
        <v>49</v>
      </c>
      <c r="K19" s="53" t="s">
        <v>32</v>
      </c>
      <c r="M19" s="53" t="s">
        <v>39</v>
      </c>
      <c r="N19" s="53" t="s">
        <v>38</v>
      </c>
      <c r="O19" s="53" t="s">
        <v>48</v>
      </c>
      <c r="P19" s="53" t="s">
        <v>49</v>
      </c>
      <c r="Q19" s="53" t="s">
        <v>32</v>
      </c>
      <c r="S19" s="53" t="s">
        <v>39</v>
      </c>
      <c r="T19" s="53" t="s">
        <v>38</v>
      </c>
      <c r="U19" s="53" t="s">
        <v>48</v>
      </c>
      <c r="V19" s="53" t="s">
        <v>49</v>
      </c>
      <c r="W19" s="53" t="s">
        <v>32</v>
      </c>
      <c r="X19" s="79"/>
      <c r="Y19" s="53" t="s">
        <v>39</v>
      </c>
      <c r="Z19" s="53" t="s">
        <v>38</v>
      </c>
      <c r="AA19" s="53" t="s">
        <v>48</v>
      </c>
      <c r="AB19" s="53" t="s">
        <v>49</v>
      </c>
      <c r="AC19" s="53" t="s">
        <v>32</v>
      </c>
      <c r="AE19" s="53" t="s">
        <v>39</v>
      </c>
      <c r="AF19" s="53" t="s">
        <v>38</v>
      </c>
      <c r="AG19" s="53" t="s">
        <v>48</v>
      </c>
      <c r="AH19" s="53" t="s">
        <v>49</v>
      </c>
      <c r="AI19" s="53" t="s">
        <v>32</v>
      </c>
    </row>
    <row r="20" spans="1:35" x14ac:dyDescent="0.3">
      <c r="A20" s="43" t="s">
        <v>37</v>
      </c>
      <c r="B20" s="51">
        <v>8.9334545403597448E-2</v>
      </c>
      <c r="C20" s="51">
        <v>0.12401355725357638</v>
      </c>
      <c r="D20" s="61">
        <v>0.44004522409946478</v>
      </c>
      <c r="E20" s="51">
        <v>0.65339332675663864</v>
      </c>
      <c r="G20" s="51">
        <v>8.1333333333333327E-2</v>
      </c>
      <c r="H20" s="51">
        <v>0.13866666666666666</v>
      </c>
      <c r="I20" s="55">
        <v>9.7333333333333327E-2</v>
      </c>
      <c r="J20" s="56">
        <v>0.35199999999999998</v>
      </c>
      <c r="K20" s="51">
        <v>0.66933333333333334</v>
      </c>
      <c r="M20" s="51">
        <v>6.5333333333333327E-2</v>
      </c>
      <c r="N20" s="51">
        <v>0.14000000000000001</v>
      </c>
      <c r="O20" s="55">
        <v>0.128</v>
      </c>
      <c r="P20" s="56">
        <v>0.35733333333333334</v>
      </c>
      <c r="Q20" s="51">
        <v>0.69066666666666665</v>
      </c>
      <c r="S20" s="51">
        <v>0.112</v>
      </c>
      <c r="T20" s="51">
        <v>0.19866666666666666</v>
      </c>
      <c r="U20" s="55">
        <v>0.13333333333333333</v>
      </c>
      <c r="V20" s="56">
        <v>0.29733333333333334</v>
      </c>
      <c r="W20" s="51">
        <v>0.74133333333333329</v>
      </c>
      <c r="X20" s="80"/>
      <c r="Y20" s="51">
        <v>9.2178342385467488E-2</v>
      </c>
      <c r="Z20" s="51">
        <v>0.14118260762834076</v>
      </c>
      <c r="AA20" s="55">
        <v>0.13105649145417164</v>
      </c>
      <c r="AB20" s="56">
        <v>0.31378686059713407</v>
      </c>
      <c r="AC20" s="51">
        <v>0.67820430206511395</v>
      </c>
      <c r="AE20" s="51">
        <v>0.11538461538461539</v>
      </c>
      <c r="AF20" s="51">
        <v>0.13247863247863248</v>
      </c>
      <c r="AG20" s="55">
        <v>0.14245014245014245</v>
      </c>
      <c r="AH20" s="56">
        <v>0.32905982905982906</v>
      </c>
      <c r="AI20" s="51">
        <v>0.71937321937321941</v>
      </c>
    </row>
    <row r="21" spans="1:35" x14ac:dyDescent="0.3">
      <c r="A21" s="43" t="s">
        <v>36</v>
      </c>
      <c r="B21" s="51">
        <v>6.662320529940864E-3</v>
      </c>
      <c r="C21" s="51">
        <v>1.5993515951469542E-2</v>
      </c>
      <c r="D21" s="62">
        <v>2.7998565760523821E-2</v>
      </c>
      <c r="E21" s="51">
        <v>5.0654402241934224E-2</v>
      </c>
      <c r="G21" s="51">
        <v>6.6666666666666671E-3</v>
      </c>
      <c r="H21" s="51">
        <v>1.8666666666666668E-2</v>
      </c>
      <c r="I21" s="59">
        <v>8.0000000000000002E-3</v>
      </c>
      <c r="J21" s="60">
        <v>1.7333333333333333E-2</v>
      </c>
      <c r="K21" s="51">
        <v>5.0666666666666665E-2</v>
      </c>
      <c r="M21" s="51">
        <v>4.0000000000000001E-3</v>
      </c>
      <c r="N21" s="51">
        <v>1.3333333333333334E-2</v>
      </c>
      <c r="O21" s="59">
        <v>0.02</v>
      </c>
      <c r="P21" s="60">
        <v>2.9333333333333333E-2</v>
      </c>
      <c r="Q21" s="51">
        <v>6.6666666666666666E-2</v>
      </c>
      <c r="S21" s="51">
        <v>6.6666666666666671E-3</v>
      </c>
      <c r="T21" s="51">
        <v>1.2E-2</v>
      </c>
      <c r="U21" s="59">
        <v>1.0666666666666666E-2</v>
      </c>
      <c r="V21" s="60">
        <v>2.5333333333333333E-2</v>
      </c>
      <c r="W21" s="51">
        <v>5.4666666666666669E-2</v>
      </c>
      <c r="X21" s="80"/>
      <c r="Y21" s="51">
        <v>1.5986989474976218E-2</v>
      </c>
      <c r="Z21" s="51">
        <v>1.5557396667587223E-2</v>
      </c>
      <c r="AA21" s="59">
        <v>2.9028199699285034E-2</v>
      </c>
      <c r="AB21" s="60">
        <v>2.5253920034367418E-2</v>
      </c>
      <c r="AC21" s="51">
        <v>8.5826505876215903E-2</v>
      </c>
      <c r="AE21" s="51">
        <v>1.5669515669515671E-2</v>
      </c>
      <c r="AF21" s="51">
        <v>1.8518518518518517E-2</v>
      </c>
      <c r="AG21" s="59">
        <v>1.282051282051282E-2</v>
      </c>
      <c r="AH21" s="60">
        <v>2.564102564102564E-2</v>
      </c>
      <c r="AI21" s="51">
        <v>7.2649572649572655E-2</v>
      </c>
    </row>
    <row r="22" spans="1:35" x14ac:dyDescent="0.3">
      <c r="A22" s="43" t="s">
        <v>35</v>
      </c>
      <c r="B22" s="55">
        <v>9.3277460438418863E-3</v>
      </c>
      <c r="C22" s="56">
        <v>4.5332396754878365E-2</v>
      </c>
      <c r="D22" s="51">
        <v>8.6644702224866477E-2</v>
      </c>
      <c r="E22" s="51">
        <v>0.14130484502358673</v>
      </c>
      <c r="G22" s="55">
        <v>1.4666666666666666E-2</v>
      </c>
      <c r="H22" s="56">
        <v>4.2666666666666665E-2</v>
      </c>
      <c r="I22" s="51">
        <v>4.2666666666666665E-2</v>
      </c>
      <c r="J22" s="51">
        <v>4.5333333333333337E-2</v>
      </c>
      <c r="K22" s="51">
        <v>0.14533333333333334</v>
      </c>
      <c r="M22" s="55">
        <v>6.6666666666666671E-3</v>
      </c>
      <c r="N22" s="56">
        <v>0.04</v>
      </c>
      <c r="O22" s="51">
        <v>3.8666666666666669E-2</v>
      </c>
      <c r="P22" s="51">
        <v>4.8000000000000001E-2</v>
      </c>
      <c r="Q22" s="51">
        <v>0.13333333333333333</v>
      </c>
      <c r="S22" s="55">
        <v>2.8000000000000001E-2</v>
      </c>
      <c r="T22" s="56">
        <v>4.2666666666666665E-2</v>
      </c>
      <c r="U22" s="51">
        <v>0.02</v>
      </c>
      <c r="V22" s="51">
        <v>2.5333333333333333E-2</v>
      </c>
      <c r="W22" s="51">
        <v>0.11600000000000001</v>
      </c>
      <c r="X22" s="80"/>
      <c r="Y22" s="55">
        <v>1.6723434287643068E-2</v>
      </c>
      <c r="Z22" s="56">
        <v>4.2989965939427416E-2</v>
      </c>
      <c r="AA22" s="51">
        <v>4.5260670778483524E-2</v>
      </c>
      <c r="AB22" s="51">
        <v>4.3971892356316537E-2</v>
      </c>
      <c r="AC22" s="51">
        <v>0.14894596336187055</v>
      </c>
      <c r="AE22" s="55">
        <v>2.564102564102564E-2</v>
      </c>
      <c r="AF22" s="56">
        <v>3.8461538461538464E-2</v>
      </c>
      <c r="AG22" s="51">
        <v>1.5669515669515671E-2</v>
      </c>
      <c r="AH22" s="51">
        <v>4.1310541310541307E-2</v>
      </c>
      <c r="AI22" s="51">
        <v>0.12108262108262108</v>
      </c>
    </row>
    <row r="23" spans="1:35" x14ac:dyDescent="0.3">
      <c r="A23" s="43" t="s">
        <v>34</v>
      </c>
      <c r="B23" s="57">
        <v>5.3343273917013777E-3</v>
      </c>
      <c r="C23" s="58">
        <v>2.6661888998813388E-2</v>
      </c>
      <c r="D23" s="51">
        <v>3.06580122091746E-2</v>
      </c>
      <c r="E23" s="51">
        <v>6.265422859968936E-2</v>
      </c>
      <c r="G23" s="57">
        <v>1.0666666666666666E-2</v>
      </c>
      <c r="H23" s="58">
        <v>1.6E-2</v>
      </c>
      <c r="I23" s="51">
        <v>2.2666666666666668E-2</v>
      </c>
      <c r="J23" s="51">
        <v>1.6E-2</v>
      </c>
      <c r="K23" s="51">
        <v>6.5333333333333327E-2</v>
      </c>
      <c r="M23" s="57">
        <v>8.0000000000000002E-3</v>
      </c>
      <c r="N23" s="58">
        <v>2.2666666666666668E-2</v>
      </c>
      <c r="O23" s="51">
        <v>1.3333333333333334E-2</v>
      </c>
      <c r="P23" s="51">
        <v>9.3333333333333341E-3</v>
      </c>
      <c r="Q23" s="51">
        <v>5.3333333333333337E-2</v>
      </c>
      <c r="S23" s="57">
        <v>1.7333333333333333E-2</v>
      </c>
      <c r="T23" s="58">
        <v>0.02</v>
      </c>
      <c r="U23" s="51">
        <v>5.3333333333333332E-3</v>
      </c>
      <c r="V23" s="51">
        <v>1.2E-2</v>
      </c>
      <c r="W23" s="51">
        <v>5.4666666666666669E-2</v>
      </c>
      <c r="X23" s="80"/>
      <c r="Y23" s="57">
        <v>6.3211513087238023E-3</v>
      </c>
      <c r="Z23" s="58">
        <v>1.3900395839086808E-2</v>
      </c>
      <c r="AA23" s="51">
        <v>2.0896621559421884E-2</v>
      </c>
      <c r="AB23" s="51">
        <v>1.227408021111418E-2</v>
      </c>
      <c r="AC23" s="51">
        <v>5.3392248918346673E-2</v>
      </c>
      <c r="AE23" s="57">
        <v>7.1225071225071226E-3</v>
      </c>
      <c r="AF23" s="58">
        <v>9.9715099715099714E-3</v>
      </c>
      <c r="AG23" s="51">
        <v>1.282051282051282E-2</v>
      </c>
      <c r="AH23" s="51">
        <v>1.5669515669515671E-2</v>
      </c>
      <c r="AI23" s="51">
        <v>4.5584045584045586E-2</v>
      </c>
    </row>
    <row r="24" spans="1:35" x14ac:dyDescent="0.3">
      <c r="A24" s="43" t="s">
        <v>33</v>
      </c>
      <c r="B24" s="59">
        <v>1.8663881021713787E-2</v>
      </c>
      <c r="C24" s="60">
        <v>4.1324231217033547E-2</v>
      </c>
      <c r="D24" s="51">
        <v>3.2005085139403734E-2</v>
      </c>
      <c r="E24" s="51">
        <v>9.1993197378151065E-2</v>
      </c>
      <c r="G24" s="59">
        <v>2.1333333333333333E-2</v>
      </c>
      <c r="H24" s="60">
        <v>1.8666666666666668E-2</v>
      </c>
      <c r="I24" s="51">
        <v>1.4666666666666666E-2</v>
      </c>
      <c r="J24" s="51">
        <v>1.4666666666666666E-2</v>
      </c>
      <c r="K24" s="51">
        <v>6.933333333333333E-2</v>
      </c>
      <c r="M24" s="59">
        <v>1.7333333333333333E-2</v>
      </c>
      <c r="N24" s="60">
        <v>1.7333333333333333E-2</v>
      </c>
      <c r="O24" s="51">
        <v>1.4666666666666666E-2</v>
      </c>
      <c r="P24" s="51">
        <v>6.6666666666666671E-3</v>
      </c>
      <c r="Q24" s="51">
        <v>5.6000000000000001E-2</v>
      </c>
      <c r="S24" s="59">
        <v>6.6666666666666671E-3</v>
      </c>
      <c r="T24" s="60">
        <v>1.4666666666666666E-2</v>
      </c>
      <c r="U24" s="51">
        <v>6.6666666666666671E-3</v>
      </c>
      <c r="V24" s="51">
        <v>5.3333333333333332E-3</v>
      </c>
      <c r="W24" s="51">
        <v>3.3333333333333333E-2</v>
      </c>
      <c r="X24" s="80"/>
      <c r="Y24" s="59">
        <v>8.6532265488354944E-3</v>
      </c>
      <c r="Z24" s="60">
        <v>1.1108042591058331E-2</v>
      </c>
      <c r="AA24" s="51">
        <v>1.0432968179447052E-2</v>
      </c>
      <c r="AB24" s="51">
        <v>3.4367424591119694E-3</v>
      </c>
      <c r="AC24" s="51">
        <v>3.3630979778452849E-2</v>
      </c>
      <c r="AE24" s="59">
        <v>1.1396011396011397E-2</v>
      </c>
      <c r="AF24" s="60">
        <v>1.1396011396011397E-2</v>
      </c>
      <c r="AG24" s="51">
        <v>1.282051282051282E-2</v>
      </c>
      <c r="AH24" s="51">
        <v>5.6980056980056983E-3</v>
      </c>
      <c r="AI24" s="51">
        <v>4.1310541310541307E-2</v>
      </c>
    </row>
    <row r="25" spans="1:35" x14ac:dyDescent="0.3">
      <c r="A25" s="43" t="s">
        <v>32</v>
      </c>
      <c r="B25" s="54">
        <v>0.12932282039079537</v>
      </c>
      <c r="C25" s="54">
        <v>0.25332559017577122</v>
      </c>
      <c r="D25" s="54">
        <v>0.61735158943343338</v>
      </c>
      <c r="E25" s="54">
        <v>1</v>
      </c>
      <c r="G25" s="54">
        <v>0.13466666666666666</v>
      </c>
      <c r="H25" s="54">
        <v>0.23466666666666666</v>
      </c>
      <c r="I25" s="54">
        <v>0.18533333333333332</v>
      </c>
      <c r="J25" s="54">
        <v>0.44533333333333336</v>
      </c>
      <c r="K25" s="54">
        <v>1</v>
      </c>
      <c r="M25" s="54">
        <v>0.10133333333333333</v>
      </c>
      <c r="N25" s="54">
        <v>0.23333333333333334</v>
      </c>
      <c r="O25" s="54">
        <v>0.21466666666666667</v>
      </c>
      <c r="P25" s="54">
        <v>0.45066666666666666</v>
      </c>
      <c r="Q25" s="54">
        <v>1</v>
      </c>
      <c r="S25" s="54">
        <v>0.17066666666666666</v>
      </c>
      <c r="T25" s="54">
        <v>0.28799999999999998</v>
      </c>
      <c r="U25" s="54">
        <v>0.17599999999999999</v>
      </c>
      <c r="V25" s="54">
        <v>0.36533333333333334</v>
      </c>
      <c r="W25" s="54">
        <v>1</v>
      </c>
      <c r="X25" s="81"/>
      <c r="Y25" s="54">
        <v>0.13986314400564606</v>
      </c>
      <c r="Z25" s="54">
        <v>0.22473840866550054</v>
      </c>
      <c r="AA25" s="54">
        <v>0.23667495167080915</v>
      </c>
      <c r="AB25" s="54">
        <v>0.39872349565804416</v>
      </c>
      <c r="AC25" s="54">
        <v>1</v>
      </c>
      <c r="AE25" s="54">
        <v>0.1752136752136752</v>
      </c>
      <c r="AF25" s="54">
        <v>0.21082621082621084</v>
      </c>
      <c r="AG25" s="54">
        <v>0.19658119658119658</v>
      </c>
      <c r="AH25" s="54">
        <v>0.41737891737891736</v>
      </c>
      <c r="AI25" s="54">
        <v>1</v>
      </c>
    </row>
  </sheetData>
  <mergeCells count="3">
    <mergeCell ref="B14:B15"/>
    <mergeCell ref="B3:AI3"/>
    <mergeCell ref="B11:AI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2020-09-22T10:30:52Z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