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M:\12000-Relais_sociaux\4_Publication_Annuaires\Stat_RSU_2019\RSU_Utilisation_2019\TAB-421-AJB_à_TAB-821-AJS_2019\TAB-421_AJB_2019\"/>
    </mc:Choice>
  </mc:AlternateContent>
  <xr:revisionPtr revIDLastSave="0" documentId="13_ncr:1_{86A6BD1C-DE15-4C7A-AA29-DFA80EB1B4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421_2019_Web" sheetId="8" r:id="rId1"/>
  </sheets>
  <externalReferences>
    <externalReference r:id="rId2"/>
  </externalReferences>
  <definedNames>
    <definedName name="AJ_2017_MONTHLY_QTY" localSheetId="0">#REF!</definedName>
    <definedName name="AJ_2017_MONTHLY_QTY">#REF!</definedName>
    <definedName name="Aj_2017_YEARLY_QLY" localSheetId="0">#REF!</definedName>
    <definedName name="Aj_2017_YEARLY_QLY">#REF!</definedName>
    <definedName name="Aj_2017_YEARLY_QTY" localSheetId="0">#REF!</definedName>
    <definedName name="Aj_2017_YEARLY_QTY">#REF!</definedName>
    <definedName name="AJ_2018_MONTHLY_QTY">#REF!</definedName>
    <definedName name="AJ_2019_MONTHLY_QTY">#REF!</definedName>
    <definedName name="TR_2017_MONTHLY_QTY" localSheetId="0">#REF!</definedName>
    <definedName name="TR_2017_MONTHLY_Q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8" l="1"/>
  <c r="J26" i="8"/>
  <c r="J25" i="8"/>
  <c r="E22" i="8"/>
  <c r="D22" i="8"/>
  <c r="J21" i="8"/>
  <c r="J22" i="8" s="1"/>
  <c r="J20" i="8"/>
  <c r="I20" i="8"/>
  <c r="E20" i="8"/>
  <c r="D20" i="8"/>
  <c r="C20" i="8"/>
  <c r="J19" i="8"/>
  <c r="F20" i="8" s="1"/>
  <c r="J17" i="8"/>
  <c r="F18" i="8" s="1"/>
  <c r="F16" i="8"/>
  <c r="J15" i="8"/>
  <c r="E16" i="8" s="1"/>
  <c r="J13" i="8"/>
  <c r="D14" i="8" s="1"/>
  <c r="J12" i="8"/>
  <c r="F12" i="8"/>
  <c r="E12" i="8"/>
  <c r="D12" i="8"/>
  <c r="J11" i="8"/>
  <c r="C12" i="8" s="1"/>
  <c r="J10" i="8"/>
  <c r="I10" i="8"/>
  <c r="F10" i="8"/>
  <c r="E10" i="8"/>
  <c r="D10" i="8"/>
  <c r="J9" i="8"/>
  <c r="C10" i="8" s="1"/>
  <c r="J8" i="8"/>
  <c r="I8" i="8"/>
  <c r="F8" i="8"/>
  <c r="E8" i="8"/>
  <c r="D8" i="8"/>
  <c r="J7" i="8"/>
  <c r="C8" i="8" s="1"/>
  <c r="J6" i="8"/>
  <c r="I6" i="8"/>
  <c r="E6" i="8"/>
  <c r="D6" i="8"/>
  <c r="J5" i="8"/>
  <c r="C6" i="8" s="1"/>
  <c r="C18" i="8" l="1"/>
  <c r="D18" i="8"/>
  <c r="E18" i="8"/>
  <c r="H18" i="8"/>
  <c r="J18" i="8"/>
  <c r="I18" i="8"/>
  <c r="F14" i="8"/>
  <c r="E14" i="8"/>
  <c r="I16" i="8"/>
  <c r="F6" i="8"/>
  <c r="I14" i="8"/>
  <c r="J16" i="8"/>
  <c r="H6" i="8"/>
  <c r="H8" i="8"/>
  <c r="H10" i="8"/>
  <c r="I12" i="8"/>
  <c r="J14" i="8"/>
  <c r="C22" i="8"/>
  <c r="C16" i="8"/>
  <c r="C14" i="8"/>
  <c r="D16" i="8"/>
  <c r="F22" i="8"/>
</calcChain>
</file>

<file path=xl/sharedStrings.xml><?xml version="1.0" encoding="utf-8"?>
<sst xmlns="http://schemas.openxmlformats.org/spreadsheetml/2006/main" count="73" uniqueCount="31">
  <si>
    <t>Type d'intervention</t>
  </si>
  <si>
    <t>Relais social urbain (RSU)</t>
  </si>
  <si>
    <t>Liège
(RSPL)</t>
  </si>
  <si>
    <t>Mons
(RSUMB)</t>
  </si>
  <si>
    <t>Namur
(RSUN)</t>
  </si>
  <si>
    <t>Tournai
(RSUT)</t>
  </si>
  <si>
    <t>Verviers
(RSUV)</t>
  </si>
  <si>
    <t>Total 
des RSU wallons</t>
  </si>
  <si>
    <t>CA</t>
  </si>
  <si>
    <t>%</t>
  </si>
  <si>
    <t>-</t>
  </si>
  <si>
    <t>Services partenaires sources</t>
  </si>
  <si>
    <t>Nombre de services ayant répondu à cette variable</t>
  </si>
  <si>
    <t>Sources : IWEPS, Relais sociaux urbains &amp; services partenaires des Relais sociaux urbains de Wallonie; Calculs : IWEPS</t>
  </si>
  <si>
    <t xml:space="preserve">Tableau 4.2.1 : Nombre d'interventions réalisées au cours de l'année par les services d'accueil de jour - bas seuil (AJ-B) partenaires des Relais sociaux urbains (RSU) </t>
  </si>
  <si>
    <t>Accueils
(Fréquentation des services)</t>
  </si>
  <si>
    <t>Offres de soins
(permanences avec prof de la santé)</t>
  </si>
  <si>
    <t>Activités proposées par des partenaires de l'institution</t>
  </si>
  <si>
    <t>Douches</t>
  </si>
  <si>
    <t>Lessives
(Machines à laver)</t>
  </si>
  <si>
    <t>Entretiens individuels en vue de démarches sociales</t>
  </si>
  <si>
    <t>Autres interventions</t>
  </si>
  <si>
    <t>Nombre de services ayant participé à la collecte relative à l'AJB</t>
  </si>
  <si>
    <t>nd</t>
  </si>
  <si>
    <t>Répartition par type d'intervention réalisée  et par RSU - Année 2019 -</t>
  </si>
  <si>
    <t>Charleroi
(RSC)</t>
  </si>
  <si>
    <t>La Louvière
(RSULL) (1)</t>
  </si>
  <si>
    <t>Repas</t>
  </si>
  <si>
    <t>Activités proposées par l'institution</t>
  </si>
  <si>
    <t>Remarques :
-  Les différentes catégories de "Type d'intervention" ne sont pas cumulables. Elles ne sont donc pas sommées.
-  La catégories  "activités extérieures" et "Réunions avec les partenaires/les réseaux" ont été supprimées du questionnaire, respectivement en 2017 et en 2018. 
-  Il y a une sous-estimation des valeurs dans la mesure où  les informations ne sont pas systématiquement encodées par certains services.</t>
  </si>
  <si>
    <t>(1) Le RSULL précise que :
-  le projet "Etape" pour lequel les données sont fournies est le fruit d'une collaboration de trois équipes ;  deux équipes de Picardie Laïque (équipe "normale" et équipe "hivernale")  et une équipe de week-end assurée par Educmobiles (C.P.A.S.).
- les 5362  "accueils"  se répartissent en 3 110 accueils en horaire normal, 1 710 en extension horaire et 542 lors des week-ends;
- les 4195 "repas"  englobe 2 972 repas tartines et 1 223 repas chauds;
- les 513 "activités proposées par l'institution" comprennent 87 activités culinaires, 405 activités internes (ateliers ludiques, discussions sur des thèmes d'actualité) et 21 activités externes (excursions, sorties cinéma, visites exposition, musées) ; 
- les 8259 de la catégorie "Autres interventions"  regroupe 1325 orientations,  5 213 écoutes actives,  943 démarches administratives, 12 accompagnements téléphoniques ainsi que "le travail de rappel de cadre" (766 interventions).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</si>
</sst>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3" fontId="2" fillId="0" borderId="17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4" fontId="7" fillId="0" borderId="14" xfId="1" applyNumberFormat="1" applyFont="1" applyBorder="1" applyAlignment="1">
      <alignment horizontal="center" vertical="center" wrapText="1"/>
    </xf>
    <xf numFmtId="164" fontId="7" fillId="0" borderId="14" xfId="1" quotePrefix="1" applyNumberFormat="1" applyFont="1" applyBorder="1" applyAlignment="1">
      <alignment horizontal="center" vertical="center" wrapText="1"/>
    </xf>
    <xf numFmtId="3" fontId="2" fillId="0" borderId="11" xfId="0" quotePrefix="1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3" fontId="3" fillId="0" borderId="0" xfId="0" applyNumberFormat="1" applyFont="1"/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4.2.1_&#233;volution_2019_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421_2019_Web"/>
      <sheetName val="Tab421_AJB_2019"/>
      <sheetName val="Aj_2019_YEARLY_InfosQuali"/>
      <sheetName val="Combi_Mens&amp;An_AJB_2019_synt"/>
      <sheetName val="PrépCombi_Mens&amp;An_AJB_2019"/>
      <sheetName val="Copie_Var_Mens_AJB_2019"/>
      <sheetName val="Copie_Var_Annu_AJB_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1A49A-698E-40DE-9156-547CEA3AD031}">
  <sheetPr>
    <tabColor rgb="FF00FF00"/>
    <pageSetUpPr fitToPage="1"/>
  </sheetPr>
  <dimension ref="A1:Z29"/>
  <sheetViews>
    <sheetView tabSelected="1" zoomScale="66" zoomScaleNormal="66" workbookViewId="0">
      <selection sqref="A1:J1"/>
    </sheetView>
  </sheetViews>
  <sheetFormatPr baseColWidth="10" defaultColWidth="11.44140625" defaultRowHeight="14.4" x14ac:dyDescent="0.3"/>
  <cols>
    <col min="1" max="1" width="74.33203125" style="5" customWidth="1"/>
    <col min="2" max="2" width="8.88671875" style="5" customWidth="1"/>
    <col min="3" max="9" width="14.88671875" style="5" customWidth="1"/>
    <col min="10" max="10" width="21.109375" style="5" customWidth="1"/>
    <col min="11" max="11" width="17.6640625" style="5" customWidth="1"/>
    <col min="12" max="17" width="18.88671875" style="5" customWidth="1"/>
    <col min="18" max="16384" width="11.44140625" style="5"/>
  </cols>
  <sheetData>
    <row r="1" spans="1:10" ht="51.75" customHeight="1" x14ac:dyDescent="0.3">
      <c r="A1" s="4" t="s">
        <v>14</v>
      </c>
      <c r="B1" s="4"/>
      <c r="C1" s="4"/>
      <c r="D1" s="4"/>
      <c r="E1" s="4"/>
      <c r="F1" s="4"/>
      <c r="G1" s="4"/>
      <c r="H1" s="4"/>
      <c r="I1" s="4"/>
      <c r="J1" s="4"/>
    </row>
    <row r="2" spans="1:10" ht="59.25" customHeight="1" thickBot="1" x14ac:dyDescent="0.35">
      <c r="A2" s="4" t="s">
        <v>24</v>
      </c>
      <c r="B2" s="4"/>
      <c r="C2" s="6"/>
      <c r="D2" s="6"/>
      <c r="E2" s="6"/>
      <c r="F2" s="6"/>
      <c r="G2" s="6"/>
      <c r="H2" s="6"/>
      <c r="I2" s="6"/>
      <c r="J2" s="6"/>
    </row>
    <row r="3" spans="1:10" ht="51" customHeight="1" thickBot="1" x14ac:dyDescent="0.35">
      <c r="A3" s="7" t="s">
        <v>0</v>
      </c>
      <c r="B3" s="8"/>
      <c r="C3" s="9" t="s">
        <v>1</v>
      </c>
      <c r="D3" s="9"/>
      <c r="E3" s="9"/>
      <c r="F3" s="9"/>
      <c r="G3" s="9"/>
      <c r="H3" s="9"/>
      <c r="I3" s="9"/>
      <c r="J3" s="10"/>
    </row>
    <row r="4" spans="1:10" ht="51" customHeight="1" thickBot="1" x14ac:dyDescent="0.35">
      <c r="A4" s="11"/>
      <c r="B4" s="12"/>
      <c r="C4" s="13" t="s">
        <v>25</v>
      </c>
      <c r="D4" s="13" t="s">
        <v>2</v>
      </c>
      <c r="E4" s="13" t="s">
        <v>26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ht="22.5" customHeight="1" x14ac:dyDescent="0.3">
      <c r="A5" s="15" t="s">
        <v>15</v>
      </c>
      <c r="B5" s="16" t="s">
        <v>8</v>
      </c>
      <c r="C5" s="17">
        <v>31952</v>
      </c>
      <c r="D5" s="17">
        <v>77764</v>
      </c>
      <c r="E5" s="17">
        <v>5362</v>
      </c>
      <c r="F5" s="17">
        <v>7651</v>
      </c>
      <c r="G5" s="17" t="s">
        <v>23</v>
      </c>
      <c r="H5" s="17">
        <v>6960</v>
      </c>
      <c r="I5" s="17">
        <v>22790</v>
      </c>
      <c r="J5" s="17">
        <f>SUM(C5:I5)</f>
        <v>152479</v>
      </c>
    </row>
    <row r="6" spans="1:10" ht="22.5" customHeight="1" thickBot="1" x14ac:dyDescent="0.35">
      <c r="A6" s="18"/>
      <c r="B6" s="19" t="s">
        <v>9</v>
      </c>
      <c r="C6" s="20">
        <f t="shared" ref="C6:I10" si="0">C5/$J5</f>
        <v>0.209550167564058</v>
      </c>
      <c r="D6" s="20">
        <f t="shared" si="0"/>
        <v>0.50999809809875463</v>
      </c>
      <c r="E6" s="20">
        <f t="shared" si="0"/>
        <v>3.51654981997521E-2</v>
      </c>
      <c r="F6" s="20">
        <f t="shared" si="0"/>
        <v>5.017740147823635E-2</v>
      </c>
      <c r="G6" s="21" t="s">
        <v>10</v>
      </c>
      <c r="H6" s="21">
        <f t="shared" si="0"/>
        <v>4.5645629890017643E-2</v>
      </c>
      <c r="I6" s="21">
        <f t="shared" si="0"/>
        <v>0.14946320476918132</v>
      </c>
      <c r="J6" s="20">
        <f>J5/J5</f>
        <v>1</v>
      </c>
    </row>
    <row r="7" spans="1:10" ht="24.75" customHeight="1" x14ac:dyDescent="0.3">
      <c r="A7" s="15" t="s">
        <v>27</v>
      </c>
      <c r="B7" s="16" t="s">
        <v>8</v>
      </c>
      <c r="C7" s="17">
        <v>5210</v>
      </c>
      <c r="D7" s="17">
        <v>39867</v>
      </c>
      <c r="E7" s="17">
        <v>4195</v>
      </c>
      <c r="F7" s="17">
        <v>4057</v>
      </c>
      <c r="G7" s="17" t="s">
        <v>23</v>
      </c>
      <c r="H7" s="17">
        <v>1520</v>
      </c>
      <c r="I7" s="17">
        <v>16343</v>
      </c>
      <c r="J7" s="17">
        <f t="shared" ref="J7" si="1">SUM(C7:I7)</f>
        <v>71192</v>
      </c>
    </row>
    <row r="8" spans="1:10" ht="24.75" customHeight="1" thickBot="1" x14ac:dyDescent="0.35">
      <c r="A8" s="18"/>
      <c r="B8" s="19" t="s">
        <v>9</v>
      </c>
      <c r="C8" s="20">
        <f t="shared" ref="C8:I22" si="2">C7/$J7</f>
        <v>7.3182380042701431E-2</v>
      </c>
      <c r="D8" s="20">
        <f t="shared" si="2"/>
        <v>0.55999269580851785</v>
      </c>
      <c r="E8" s="20">
        <f t="shared" si="2"/>
        <v>5.8925160130351727E-2</v>
      </c>
      <c r="F8" s="20">
        <f t="shared" si="2"/>
        <v>5.6986740083155414E-2</v>
      </c>
      <c r="G8" s="21" t="s">
        <v>10</v>
      </c>
      <c r="H8" s="21">
        <f t="shared" si="0"/>
        <v>2.1350713563321723E-2</v>
      </c>
      <c r="I8" s="20">
        <f t="shared" si="2"/>
        <v>0.22956231037195191</v>
      </c>
      <c r="J8" s="20">
        <f t="shared" ref="J8" si="3">J7/J7</f>
        <v>1</v>
      </c>
    </row>
    <row r="9" spans="1:10" ht="24.75" customHeight="1" x14ac:dyDescent="0.3">
      <c r="A9" s="15" t="s">
        <v>16</v>
      </c>
      <c r="B9" s="16" t="s">
        <v>8</v>
      </c>
      <c r="C9" s="17">
        <v>804</v>
      </c>
      <c r="D9" s="17">
        <v>2460</v>
      </c>
      <c r="E9" s="17">
        <v>45</v>
      </c>
      <c r="F9" s="17">
        <v>493</v>
      </c>
      <c r="G9" s="17" t="s">
        <v>23</v>
      </c>
      <c r="H9" s="17">
        <v>61</v>
      </c>
      <c r="I9" s="17">
        <v>0</v>
      </c>
      <c r="J9" s="17">
        <f t="shared" ref="J9" si="4">SUM(C9:I9)</f>
        <v>3863</v>
      </c>
    </row>
    <row r="10" spans="1:10" ht="24.75" customHeight="1" thickBot="1" x14ac:dyDescent="0.35">
      <c r="A10" s="18"/>
      <c r="B10" s="19" t="s">
        <v>9</v>
      </c>
      <c r="C10" s="20">
        <f t="shared" ref="C10:F10" si="5">C9/$J9</f>
        <v>0.20812839761843127</v>
      </c>
      <c r="D10" s="20">
        <f t="shared" si="5"/>
        <v>0.63681076883251364</v>
      </c>
      <c r="E10" s="20">
        <f t="shared" si="5"/>
        <v>1.1648977478643541E-2</v>
      </c>
      <c r="F10" s="20">
        <f t="shared" si="5"/>
        <v>0.12762101993269478</v>
      </c>
      <c r="G10" s="21" t="s">
        <v>10</v>
      </c>
      <c r="H10" s="21">
        <f t="shared" si="0"/>
        <v>1.5790836137716799E-2</v>
      </c>
      <c r="I10" s="20">
        <f t="shared" si="2"/>
        <v>0</v>
      </c>
      <c r="J10" s="20">
        <f t="shared" ref="J10" si="6">J9/J9</f>
        <v>1</v>
      </c>
    </row>
    <row r="11" spans="1:10" ht="24.75" customHeight="1" x14ac:dyDescent="0.3">
      <c r="A11" s="15" t="s">
        <v>28</v>
      </c>
      <c r="B11" s="16" t="s">
        <v>8</v>
      </c>
      <c r="C11" s="17">
        <v>379</v>
      </c>
      <c r="D11" s="17">
        <v>701</v>
      </c>
      <c r="E11" s="17">
        <v>513</v>
      </c>
      <c r="F11" s="17">
        <v>124</v>
      </c>
      <c r="G11" s="17" t="s">
        <v>23</v>
      </c>
      <c r="H11" s="17" t="s">
        <v>23</v>
      </c>
      <c r="I11" s="17">
        <v>552</v>
      </c>
      <c r="J11" s="17">
        <f>SUM(C11:I11)</f>
        <v>2269</v>
      </c>
    </row>
    <row r="12" spans="1:10" ht="24.75" customHeight="1" thickBot="1" x14ac:dyDescent="0.35">
      <c r="A12" s="18"/>
      <c r="B12" s="19" t="s">
        <v>9</v>
      </c>
      <c r="C12" s="20">
        <f t="shared" ref="C12:F12" si="7">C11/$J11</f>
        <v>0.16703393565447333</v>
      </c>
      <c r="D12" s="20">
        <f t="shared" si="7"/>
        <v>0.30894667254297048</v>
      </c>
      <c r="E12" s="20">
        <f t="shared" si="7"/>
        <v>0.22609078889378581</v>
      </c>
      <c r="F12" s="20">
        <f t="shared" si="7"/>
        <v>5.4649625385632436E-2</v>
      </c>
      <c r="G12" s="21" t="s">
        <v>10</v>
      </c>
      <c r="H12" s="21" t="s">
        <v>10</v>
      </c>
      <c r="I12" s="20">
        <f t="shared" si="2"/>
        <v>0.24327897752313796</v>
      </c>
      <c r="J12" s="20">
        <f t="shared" ref="J12" si="8">J11/J11</f>
        <v>1</v>
      </c>
    </row>
    <row r="13" spans="1:10" ht="27" customHeight="1" x14ac:dyDescent="0.3">
      <c r="A13" s="15" t="s">
        <v>17</v>
      </c>
      <c r="B13" s="16" t="s">
        <v>8</v>
      </c>
      <c r="C13" s="17">
        <v>31</v>
      </c>
      <c r="D13" s="17">
        <v>74</v>
      </c>
      <c r="E13" s="17">
        <v>1</v>
      </c>
      <c r="F13" s="17">
        <v>0</v>
      </c>
      <c r="G13" s="17" t="s">
        <v>23</v>
      </c>
      <c r="H13" s="17" t="s">
        <v>23</v>
      </c>
      <c r="I13" s="17">
        <v>0</v>
      </c>
      <c r="J13" s="17">
        <f t="shared" ref="J13" si="9">SUM(C13:I13)</f>
        <v>106</v>
      </c>
    </row>
    <row r="14" spans="1:10" ht="27" customHeight="1" thickBot="1" x14ac:dyDescent="0.35">
      <c r="A14" s="18"/>
      <c r="B14" s="19" t="s">
        <v>9</v>
      </c>
      <c r="C14" s="20">
        <f t="shared" si="2"/>
        <v>0.29245283018867924</v>
      </c>
      <c r="D14" s="20">
        <f t="shared" si="2"/>
        <v>0.69811320754716977</v>
      </c>
      <c r="E14" s="20">
        <f t="shared" si="2"/>
        <v>9.433962264150943E-3</v>
      </c>
      <c r="F14" s="20">
        <f t="shared" si="2"/>
        <v>0</v>
      </c>
      <c r="G14" s="21" t="s">
        <v>10</v>
      </c>
      <c r="H14" s="21" t="s">
        <v>10</v>
      </c>
      <c r="I14" s="20">
        <f t="shared" si="2"/>
        <v>0</v>
      </c>
      <c r="J14" s="20">
        <f t="shared" ref="J14" si="10">J13/J13</f>
        <v>1</v>
      </c>
    </row>
    <row r="15" spans="1:10" ht="27" customHeight="1" x14ac:dyDescent="0.3">
      <c r="A15" s="15" t="s">
        <v>18</v>
      </c>
      <c r="B15" s="16" t="s">
        <v>8</v>
      </c>
      <c r="C15" s="17">
        <v>3870</v>
      </c>
      <c r="D15" s="17">
        <v>7764</v>
      </c>
      <c r="E15" s="17">
        <v>0</v>
      </c>
      <c r="F15" s="17">
        <v>1001</v>
      </c>
      <c r="G15" s="17" t="s">
        <v>23</v>
      </c>
      <c r="H15" s="17" t="s">
        <v>23</v>
      </c>
      <c r="I15" s="17">
        <v>0</v>
      </c>
      <c r="J15" s="17">
        <f t="shared" ref="J15" si="11">SUM(C15:I15)</f>
        <v>12635</v>
      </c>
    </row>
    <row r="16" spans="1:10" ht="27" customHeight="1" thickBot="1" x14ac:dyDescent="0.35">
      <c r="A16" s="18"/>
      <c r="B16" s="19" t="s">
        <v>9</v>
      </c>
      <c r="C16" s="20">
        <f t="shared" ref="C16:F16" si="12">C15/$J15</f>
        <v>0.30629204590423426</v>
      </c>
      <c r="D16" s="21">
        <f t="shared" si="12"/>
        <v>0.6144835773644638</v>
      </c>
      <c r="E16" s="20">
        <f t="shared" si="12"/>
        <v>0</v>
      </c>
      <c r="F16" s="20">
        <f t="shared" si="12"/>
        <v>7.9224376731301935E-2</v>
      </c>
      <c r="G16" s="21" t="s">
        <v>10</v>
      </c>
      <c r="H16" s="21" t="s">
        <v>10</v>
      </c>
      <c r="I16" s="20">
        <f t="shared" ref="I16" si="13">I15/$J15</f>
        <v>0</v>
      </c>
      <c r="J16" s="20">
        <f t="shared" ref="J16" si="14">J15/J15</f>
        <v>1</v>
      </c>
    </row>
    <row r="17" spans="1:26" ht="29.25" customHeight="1" x14ac:dyDescent="0.3">
      <c r="A17" s="15" t="s">
        <v>19</v>
      </c>
      <c r="B17" s="16" t="s">
        <v>8</v>
      </c>
      <c r="C17" s="22">
        <v>164</v>
      </c>
      <c r="D17" s="17">
        <v>6590</v>
      </c>
      <c r="E17" s="17">
        <v>0</v>
      </c>
      <c r="F17" s="17">
        <v>0</v>
      </c>
      <c r="G17" s="17" t="s">
        <v>23</v>
      </c>
      <c r="H17" s="17">
        <v>243</v>
      </c>
      <c r="I17" s="17">
        <v>529</v>
      </c>
      <c r="J17" s="22">
        <f t="shared" ref="J17" si="15">SUM(C17:I17)</f>
        <v>7526</v>
      </c>
    </row>
    <row r="18" spans="1:26" ht="29.25" customHeight="1" thickBot="1" x14ac:dyDescent="0.35">
      <c r="A18" s="18"/>
      <c r="B18" s="19" t="s">
        <v>9</v>
      </c>
      <c r="C18" s="21">
        <f t="shared" ref="C18:H18" si="16">C17/$J17</f>
        <v>2.1791124103109221E-2</v>
      </c>
      <c r="D18" s="21">
        <f t="shared" si="16"/>
        <v>0.87563114536274245</v>
      </c>
      <c r="E18" s="21">
        <f t="shared" si="16"/>
        <v>0</v>
      </c>
      <c r="F18" s="20">
        <f t="shared" si="16"/>
        <v>0</v>
      </c>
      <c r="G18" s="21" t="s">
        <v>10</v>
      </c>
      <c r="H18" s="21">
        <f t="shared" si="16"/>
        <v>3.2288068030826469E-2</v>
      </c>
      <c r="I18" s="20">
        <f t="shared" si="2"/>
        <v>7.0289662503321818E-2</v>
      </c>
      <c r="J18" s="21">
        <f t="shared" ref="J18" si="17">J17/J17</f>
        <v>1</v>
      </c>
    </row>
    <row r="19" spans="1:26" ht="29.25" customHeight="1" x14ac:dyDescent="0.3">
      <c r="A19" s="15" t="s">
        <v>20</v>
      </c>
      <c r="B19" s="16" t="s">
        <v>8</v>
      </c>
      <c r="C19" s="17">
        <v>7302</v>
      </c>
      <c r="D19" s="17">
        <v>270</v>
      </c>
      <c r="E19" s="17">
        <v>334</v>
      </c>
      <c r="F19" s="17">
        <v>1921</v>
      </c>
      <c r="G19" s="17" t="s">
        <v>23</v>
      </c>
      <c r="H19" s="17" t="s">
        <v>23</v>
      </c>
      <c r="I19" s="17">
        <v>1610</v>
      </c>
      <c r="J19" s="17">
        <f t="shared" ref="J19" si="18">SUM(C19:I19)</f>
        <v>11437</v>
      </c>
    </row>
    <row r="20" spans="1:26" ht="29.25" customHeight="1" thickBot="1" x14ac:dyDescent="0.35">
      <c r="A20" s="18"/>
      <c r="B20" s="19" t="s">
        <v>9</v>
      </c>
      <c r="C20" s="20">
        <f t="shared" ref="C20:F20" si="19">C19/$J19</f>
        <v>0.6384541400716971</v>
      </c>
      <c r="D20" s="20">
        <f t="shared" si="19"/>
        <v>2.3607589402815425E-2</v>
      </c>
      <c r="E20" s="20">
        <f t="shared" si="19"/>
        <v>2.9203462446445748E-2</v>
      </c>
      <c r="F20" s="20">
        <f t="shared" si="19"/>
        <v>0.1679636268252164</v>
      </c>
      <c r="G20" s="21" t="s">
        <v>10</v>
      </c>
      <c r="H20" s="21" t="s">
        <v>10</v>
      </c>
      <c r="I20" s="20">
        <f t="shared" si="2"/>
        <v>0.14077118125382532</v>
      </c>
      <c r="J20" s="20">
        <f t="shared" ref="J20:J22" si="20">J19/J19</f>
        <v>1</v>
      </c>
    </row>
    <row r="21" spans="1:26" ht="29.25" customHeight="1" x14ac:dyDescent="0.3">
      <c r="A21" s="23" t="s">
        <v>21</v>
      </c>
      <c r="B21" s="24" t="s">
        <v>8</v>
      </c>
      <c r="C21" s="25">
        <v>5266</v>
      </c>
      <c r="D21" s="25">
        <v>147</v>
      </c>
      <c r="E21" s="25">
        <v>8259</v>
      </c>
      <c r="F21" s="25">
        <v>41</v>
      </c>
      <c r="G21" s="17" t="s">
        <v>23</v>
      </c>
      <c r="H21" s="17" t="s">
        <v>23</v>
      </c>
      <c r="I21" s="25">
        <v>11</v>
      </c>
      <c r="J21" s="25">
        <f t="shared" ref="J21" si="21">SUM(C21:I21)</f>
        <v>13724</v>
      </c>
    </row>
    <row r="22" spans="1:26" ht="29.25" customHeight="1" thickBot="1" x14ac:dyDescent="0.35">
      <c r="A22" s="26"/>
      <c r="B22" s="19" t="s">
        <v>9</v>
      </c>
      <c r="C22" s="20">
        <f t="shared" ref="C22:F22" si="22">C21/$J21</f>
        <v>0.38370737394345672</v>
      </c>
      <c r="D22" s="20">
        <f t="shared" si="22"/>
        <v>1.0711162926260566E-2</v>
      </c>
      <c r="E22" s="20">
        <f t="shared" si="22"/>
        <v>0.6017924803264354</v>
      </c>
      <c r="F22" s="20">
        <f t="shared" si="22"/>
        <v>2.9874672107257361E-3</v>
      </c>
      <c r="G22" s="21" t="s">
        <v>10</v>
      </c>
      <c r="H22" s="21" t="s">
        <v>10</v>
      </c>
      <c r="I22" s="20">
        <f t="shared" si="2"/>
        <v>8.015155931215389E-4</v>
      </c>
      <c r="J22" s="20">
        <f t="shared" si="20"/>
        <v>1</v>
      </c>
    </row>
    <row r="23" spans="1:26" ht="28.5" customHeight="1" thickBot="1" x14ac:dyDescent="0.35">
      <c r="A23" s="27"/>
      <c r="B23" s="28"/>
      <c r="C23" s="29"/>
      <c r="D23" s="29"/>
      <c r="E23" s="29"/>
      <c r="F23" s="29"/>
      <c r="G23" s="29"/>
      <c r="H23" s="29"/>
      <c r="I23" s="29"/>
      <c r="J23" s="29"/>
      <c r="L23" s="30"/>
    </row>
    <row r="24" spans="1:26" ht="34.5" customHeight="1" x14ac:dyDescent="0.3">
      <c r="A24" s="31" t="s">
        <v>11</v>
      </c>
      <c r="B24" s="32"/>
      <c r="C24" s="32"/>
      <c r="D24" s="1"/>
      <c r="E24" s="1"/>
      <c r="F24" s="1"/>
      <c r="G24" s="1"/>
      <c r="H24" s="1"/>
      <c r="I24" s="1"/>
      <c r="J24" s="33"/>
    </row>
    <row r="25" spans="1:26" ht="34.5" customHeight="1" x14ac:dyDescent="0.3">
      <c r="A25" s="34" t="s">
        <v>12</v>
      </c>
      <c r="B25" s="35"/>
      <c r="C25" s="36">
        <v>3</v>
      </c>
      <c r="D25" s="37">
        <v>12</v>
      </c>
      <c r="E25" s="37">
        <v>1</v>
      </c>
      <c r="F25" s="37">
        <v>1</v>
      </c>
      <c r="G25" s="37">
        <v>0</v>
      </c>
      <c r="H25" s="37">
        <v>1</v>
      </c>
      <c r="I25" s="37">
        <v>3</v>
      </c>
      <c r="J25" s="38">
        <f>SUM(C25:I25)</f>
        <v>21</v>
      </c>
    </row>
    <row r="26" spans="1:26" ht="41.25" customHeight="1" thickBot="1" x14ac:dyDescent="0.35">
      <c r="A26" s="39" t="s">
        <v>22</v>
      </c>
      <c r="B26" s="40"/>
      <c r="C26" s="41">
        <v>3</v>
      </c>
      <c r="D26" s="42">
        <v>12</v>
      </c>
      <c r="E26" s="42">
        <v>1</v>
      </c>
      <c r="F26" s="42">
        <v>1</v>
      </c>
      <c r="G26" s="42">
        <v>0</v>
      </c>
      <c r="H26" s="42">
        <v>1</v>
      </c>
      <c r="I26" s="43">
        <v>3</v>
      </c>
      <c r="J26" s="44">
        <f>SUM(C26:I26)</f>
        <v>21</v>
      </c>
    </row>
    <row r="27" spans="1:26" ht="30" customHeight="1" x14ac:dyDescent="0.45">
      <c r="A27" s="2" t="s">
        <v>13</v>
      </c>
      <c r="B27" s="2"/>
      <c r="C27" s="3"/>
      <c r="D27" s="3"/>
      <c r="E27" s="3"/>
      <c r="F27" s="45"/>
    </row>
    <row r="28" spans="1:26" ht="70.8" customHeight="1" x14ac:dyDescent="0.3">
      <c r="A28" s="46" t="s">
        <v>29</v>
      </c>
      <c r="B28" s="47"/>
      <c r="C28" s="47"/>
      <c r="D28" s="47"/>
      <c r="E28" s="47"/>
      <c r="F28" s="47"/>
      <c r="G28" s="47"/>
    </row>
    <row r="29" spans="1:26" ht="105" customHeight="1" x14ac:dyDescent="0.3">
      <c r="A29" s="46" t="s">
        <v>30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</sheetData>
  <mergeCells count="17">
    <mergeCell ref="A24:C24"/>
    <mergeCell ref="A25:B25"/>
    <mergeCell ref="A26:B26"/>
    <mergeCell ref="A28:G28"/>
    <mergeCell ref="A29:Z29"/>
    <mergeCell ref="A9:A10"/>
    <mergeCell ref="A11:A12"/>
    <mergeCell ref="A13:A14"/>
    <mergeCell ref="A15:A16"/>
    <mergeCell ref="A17:A18"/>
    <mergeCell ref="A19:A20"/>
    <mergeCell ref="A1:J1"/>
    <mergeCell ref="A2:J2"/>
    <mergeCell ref="A3:B4"/>
    <mergeCell ref="C3:J3"/>
    <mergeCell ref="A5:A6"/>
    <mergeCell ref="A7:A8"/>
  </mergeCells>
  <pageMargins left="0.70866141732283472" right="0.70866141732283472" top="0.74803149606299213" bottom="0.74803149606299213" header="0.31496062992125984" footer="0.31496062992125984"/>
  <pageSetup paperSize="8" scale="81" orientation="landscape" r:id="rId1"/>
  <headerFooter>
    <oddFooter>&amp;L&amp;F
&amp;D
&amp;C&amp;A&amp;R&amp;P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Tab421_2019_Web</vt:lpstr>
    </vt:vector>
  </TitlesOfParts>
  <Company>IWEPS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Colicis</dc:creator>
  <cp:lastModifiedBy>Olivier Colicis</cp:lastModifiedBy>
  <cp:lastPrinted>2019-08-16T11:45:22Z</cp:lastPrinted>
  <dcterms:created xsi:type="dcterms:W3CDTF">2019-03-28T13:55:50Z</dcterms:created>
  <dcterms:modified xsi:type="dcterms:W3CDTF">2021-06-01T12:38:20Z</dcterms:modified>
</cp:coreProperties>
</file>