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RSU_Utilisation_2019_copie20210316\TAB_Crois_Util_AJ_2019\TAB-421-AJB_à_TAB-821-AJS_2019\TAB-621_AJL_2019\"/>
    </mc:Choice>
  </mc:AlternateContent>
  <xr:revisionPtr revIDLastSave="0" documentId="8_{6539D6C8-AB64-4A6A-8B27-ECE24CE22ED2}" xr6:coauthVersionLast="46" xr6:coauthVersionMax="46" xr10:uidLastSave="{00000000-0000-0000-0000-000000000000}"/>
  <bookViews>
    <workbookView xWindow="-120" yWindow="-120" windowWidth="29040" windowHeight="15840" xr2:uid="{00000000-000D-0000-FFFF-FFFF00000000}"/>
  </bookViews>
  <sheets>
    <sheet name="Tab621_2019_Web" sheetId="12" r:id="rId1"/>
  </sheets>
  <externalReferences>
    <externalReference r:id="rId2"/>
  </externalReferences>
  <definedNames>
    <definedName name="AJ_2017_MONTHLY_QTY" localSheetId="0">#REF!</definedName>
    <definedName name="AJ_2017_MONTHLY_QTY">#REF!</definedName>
    <definedName name="Aj_2017_YEARLY_QLY" localSheetId="0">#REF!</definedName>
    <definedName name="Aj_2017_YEARLY_QLY">#REF!</definedName>
    <definedName name="Aj_2017_YEARLY_QTY" localSheetId="0">#REF!</definedName>
    <definedName name="Aj_2017_YEARLY_QTY">#REF!</definedName>
    <definedName name="AJ_2018_MONTHLY_QTY">#REF!</definedName>
    <definedName name="Aj_2018_YEARLY_QLY" localSheetId="0">#REF!</definedName>
    <definedName name="Aj_2018_YEARLY_QLY">#REF!</definedName>
    <definedName name="AJ_2019_MONTHLY_QTY">#REF!</definedName>
    <definedName name="toto">#REF!</definedName>
    <definedName name="TR_2017_MONTHLY_QTY" localSheetId="0">#REF!</definedName>
    <definedName name="TR_2017_MONTHLY_Q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4" i="12" l="1"/>
  <c r="J23" i="12"/>
  <c r="J19" i="12"/>
  <c r="J20" i="12" s="1"/>
  <c r="I18" i="12"/>
  <c r="J17" i="12"/>
  <c r="J18" i="12" s="1"/>
  <c r="I16" i="12"/>
  <c r="G16" i="12"/>
  <c r="F16" i="12"/>
  <c r="J15" i="12"/>
  <c r="E16" i="12" s="1"/>
  <c r="J13" i="12"/>
  <c r="E14" i="12" s="1"/>
  <c r="J11" i="12"/>
  <c r="J12" i="12" s="1"/>
  <c r="J10" i="12"/>
  <c r="I10" i="12"/>
  <c r="J9" i="12"/>
  <c r="G10" i="12" s="1"/>
  <c r="I8" i="12"/>
  <c r="G8" i="12"/>
  <c r="F8" i="12"/>
  <c r="J7" i="12"/>
  <c r="E8" i="12" s="1"/>
  <c r="J5" i="12"/>
  <c r="J6" i="12" s="1"/>
  <c r="E6" i="12" l="1"/>
  <c r="G6" i="12"/>
  <c r="J8" i="12"/>
  <c r="E12" i="12"/>
  <c r="G14" i="12"/>
  <c r="J16" i="12"/>
  <c r="E20" i="12"/>
  <c r="F6" i="12"/>
  <c r="F14" i="12"/>
  <c r="I6" i="12"/>
  <c r="F12" i="12"/>
  <c r="F20" i="12"/>
  <c r="E10" i="12"/>
  <c r="G12" i="12"/>
  <c r="J14" i="12"/>
  <c r="E18" i="12"/>
  <c r="G20" i="12"/>
  <c r="I14" i="12"/>
  <c r="F18" i="12"/>
  <c r="I20" i="12"/>
  <c r="F10" i="12"/>
  <c r="I12" i="12"/>
  <c r="G18" i="12"/>
</calcChain>
</file>

<file path=xl/sharedStrings.xml><?xml version="1.0" encoding="utf-8"?>
<sst xmlns="http://schemas.openxmlformats.org/spreadsheetml/2006/main" count="91" uniqueCount="31">
  <si>
    <t>Type d'intervention</t>
  </si>
  <si>
    <t>Relais social urbain (RSU)</t>
  </si>
  <si>
    <t>Charleroi
(RSC)</t>
  </si>
  <si>
    <t>Mons
(RSUMB)</t>
  </si>
  <si>
    <t>Namur
(RSUN)</t>
  </si>
  <si>
    <t>Tournai
(RSUT)</t>
  </si>
  <si>
    <t>Total 
des RSU wallons</t>
  </si>
  <si>
    <t>CA</t>
  </si>
  <si>
    <t>%</t>
  </si>
  <si>
    <t>-</t>
  </si>
  <si>
    <t>Services partenaires sources</t>
  </si>
  <si>
    <t>Nombre de services ayant répondu à cette variable</t>
  </si>
  <si>
    <t>Sources : IWEPS, Relais sociaux urbains &amp; services partenaires des Relais sociaux urbains de Wallonie; Calculs : IWEPS</t>
  </si>
  <si>
    <t>nd</t>
  </si>
  <si>
    <t xml:space="preserve">Tableau 6.2.1 : Nombre d'interventions réalisées au cours de l'année par les services d'accueil de jour - aide au logement (AJ-L) - partenaires des Relais sociaux urbains (RSU) </t>
  </si>
  <si>
    <t>Ateliers collectifs organisés en interne ou en collaboration
- Nombre d'ateliers organisés -</t>
  </si>
  <si>
    <t>Ateliers collectifs organisés en interne ou en collaboration
- Nombre de participations aux ateliers -</t>
  </si>
  <si>
    <t>Permanences organisées
(dans le cadre de la recherche / maintien dans un logement)
- Nombre d'accueils aux permanences -</t>
  </si>
  <si>
    <t>Nombre d'entretiens individuels lors d'une permanence, d'un travail administratif, lors de suivi de dossier (à l'exclusion des "visites" domiciliaires" et des "accompagnements physiques"</t>
  </si>
  <si>
    <t>Nombres de visites domiciliaires</t>
  </si>
  <si>
    <t>Nombre de services ayant participé à la collecte relative à l'AJL</t>
  </si>
  <si>
    <t>Verviers
(RSUV)
(2)</t>
  </si>
  <si>
    <t>Répartition par type d'intervention réalisée  et par RSU - Année 2019 -</t>
  </si>
  <si>
    <t>Liège
(RSPL)</t>
  </si>
  <si>
    <t>La Louvière
(RSULL)
(1)</t>
  </si>
  <si>
    <t>Permanences organisées
(dans le cadre de la recherche / maintien dans un logement)
- Nombre de permanences organisées -</t>
  </si>
  <si>
    <t>Nombre d'accompagnements physiques
(d'un usager vers une structure extérieure)</t>
  </si>
  <si>
    <t>Nombre d'autres interventions</t>
  </si>
  <si>
    <t>Remarques :
 - Les différentes catégories de "Type d'intervention" ne sont pas cumulables. Elles ne sont donc pas sommées.
 -  Il y a une sous-estimation des valeurs dans la mesure où  les informations ne sont pas systématiquement encodées par ceratins services.</t>
  </si>
  <si>
    <t xml:space="preserve">
(1) Le RSULL précise :
 (a) que pour le service Logicentre :
 - Il n'y a pas "d'activités collectives" proposées. 
 - "L’accueil aux permanences" sont les rendez-vous fixés au bureau de l'assistante sociale soit pour 1 demande de logement, soit pour un suivi à la demande du locataire, soit pour résoudre une difficulté sociale et donc, suivi impulsé par l'A.S. à son bureau. 
 - Les "entretiens individuels" reprennent les suivis assurés au quotidien.
 - Les "autres interventions" comprennent le total des accompagnements téléphoniques (652 assurés en 2019) et des orientations effectuées pour les situations pour les situations difficiles des locataires suivis  (75 en 2019)
 (b) que pour le service Educmobiles :
 - La catégorie "autres interventions" comprend " le total de 4 autres missions du service inscrites dans ce travail : Le travail de maintien de lien (total de 371 sur l'année) - Le travail d'orientation (relais/dispatching : 555 orientations en 2019) - L'accompagnement téléphonique : 24 effectués en 2019 et le travail éducatif à la pédagogie de l'habiter : 425 interventions de ce type en 2019) "
</t>
  </si>
  <si>
    <t xml:space="preserve">
(2) Le RSUV précise que :
 - dans la catégorie "Nombre d'autres interventions" y sont comptabilisés les "réunions avec partenaires de réseau, les actions liées à l'usager, les échanges d'informations sur l'usager avec des professionnels, les tâches administratives, les contacts informels, les réunions Relais Social, les informations/formations suivies/données, les groupes de travail, la présentation et la représentation du RSUV aux services extérieurs"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</si>
</sst>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1"/>
      <color theme="1"/>
      <name val="Calibri"/>
      <family val="2"/>
      <scheme val="minor"/>
    </font>
    <font>
      <sz val="12"/>
      <name val="Calibri"/>
      <family val="2"/>
      <scheme val="minor"/>
    </font>
    <font>
      <sz val="11"/>
      <name val="Calibri"/>
      <family val="2"/>
      <scheme val="minor"/>
    </font>
    <font>
      <sz val="14"/>
      <name val="Calibri"/>
      <family val="2"/>
      <scheme val="minor"/>
    </font>
    <font>
      <b/>
      <sz val="12"/>
      <name val="Calibri"/>
      <family val="2"/>
      <scheme val="minor"/>
    </font>
    <font>
      <b/>
      <sz val="14"/>
      <name val="Calibri"/>
      <family val="2"/>
      <scheme val="minor"/>
    </font>
    <font>
      <b/>
      <sz val="18"/>
      <name val="Calibri"/>
      <family val="2"/>
      <scheme val="minor"/>
    </font>
    <font>
      <sz val="10"/>
      <name val="Calibri"/>
      <family val="2"/>
      <scheme val="minor"/>
    </font>
    <font>
      <sz val="18"/>
      <name val="Calibri"/>
      <family val="2"/>
      <scheme val="minor"/>
    </font>
  </fonts>
  <fills count="2">
    <fill>
      <patternFill patternType="none"/>
    </fill>
    <fill>
      <patternFill patternType="gray125"/>
    </fill>
  </fills>
  <borders count="29">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46">
    <xf numFmtId="0" fontId="0" fillId="0" borderId="0" xfId="0"/>
    <xf numFmtId="164" fontId="5" fillId="0" borderId="12" xfId="1" applyNumberFormat="1" applyFont="1" applyFill="1" applyBorder="1" applyAlignment="1">
      <alignment horizontal="center" vertical="center" wrapText="1"/>
    </xf>
    <xf numFmtId="164" fontId="5" fillId="0" borderId="12" xfId="1" quotePrefix="1" applyNumberFormat="1" applyFont="1" applyFill="1" applyBorder="1" applyAlignment="1">
      <alignment horizontal="center" vertical="center" wrapText="1"/>
    </xf>
    <xf numFmtId="164" fontId="6" fillId="0" borderId="0" xfId="1" applyNumberFormat="1" applyFont="1" applyFill="1" applyBorder="1" applyAlignment="1">
      <alignment horizontal="center" vertical="center" wrapText="1"/>
    </xf>
    <xf numFmtId="0" fontId="3" fillId="0" borderId="0" xfId="0" applyFont="1"/>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2" fillId="0" borderId="9" xfId="0" applyFont="1" applyBorder="1" applyAlignment="1">
      <alignment horizontal="center" vertical="center" wrapText="1"/>
    </xf>
    <xf numFmtId="0" fontId="8" fillId="0" borderId="27" xfId="0" applyFont="1" applyBorder="1" applyAlignment="1">
      <alignment horizontal="center" vertical="center" wrapText="1"/>
    </xf>
    <xf numFmtId="3" fontId="2" fillId="0" borderId="10" xfId="0" applyNumberFormat="1" applyFont="1" applyBorder="1" applyAlignment="1">
      <alignment horizontal="center" vertical="center" wrapText="1"/>
    </xf>
    <xf numFmtId="0" fontId="2" fillId="0" borderId="11" xfId="0" applyFont="1" applyBorder="1" applyAlignment="1">
      <alignment horizontal="center" vertical="center" wrapText="1"/>
    </xf>
    <xf numFmtId="0" fontId="8" fillId="0" borderId="26" xfId="0" applyFont="1" applyBorder="1" applyAlignment="1">
      <alignment horizontal="center" vertical="center" wrapText="1"/>
    </xf>
    <xf numFmtId="3" fontId="2" fillId="0" borderId="10" xfId="0" quotePrefix="1" applyNumberFormat="1" applyFont="1" applyBorder="1" applyAlignment="1">
      <alignment horizontal="center" vertical="center" wrapText="1"/>
    </xf>
    <xf numFmtId="0" fontId="2" fillId="0" borderId="28" xfId="0" applyFont="1" applyBorder="1" applyAlignment="1">
      <alignment horizontal="center" vertical="center" wrapText="1"/>
    </xf>
    <xf numFmtId="0" fontId="2" fillId="0" borderId="11" xfId="0" applyFont="1" applyBorder="1" applyAlignment="1">
      <alignment horizontal="center" vertical="center" wrapText="1"/>
    </xf>
    <xf numFmtId="0" fontId="7" fillId="0" borderId="0" xfId="0" applyFont="1" applyAlignment="1">
      <alignment horizontal="center" vertical="center" wrapText="1"/>
    </xf>
    <xf numFmtId="0" fontId="4" fillId="0" borderId="0" xfId="0" applyFont="1" applyAlignment="1">
      <alignmen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3" fontId="2" fillId="0" borderId="15" xfId="0" applyNumberFormat="1" applyFont="1" applyBorder="1" applyAlignment="1">
      <alignment horizontal="center" vertical="center"/>
    </xf>
    <xf numFmtId="3" fontId="5" fillId="0" borderId="3" xfId="0" applyNumberFormat="1" applyFont="1" applyBorder="1" applyAlignment="1">
      <alignment horizontal="center" vertic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2" xfId="0" applyFont="1" applyBorder="1" applyAlignment="1">
      <alignment horizontal="center" vertical="center"/>
    </xf>
    <xf numFmtId="0" fontId="3" fillId="0" borderId="0" xfId="0" applyFont="1" applyAlignment="1">
      <alignment vertical="center"/>
    </xf>
    <xf numFmtId="0" fontId="9" fillId="0" borderId="0" xfId="0" applyFont="1"/>
    <xf numFmtId="0" fontId="3" fillId="0" borderId="0" xfId="0" applyFont="1" applyAlignment="1">
      <alignment horizontal="left" vertical="center" wrapText="1"/>
    </xf>
    <xf numFmtId="0" fontId="3" fillId="0" borderId="0" xfId="0" applyFont="1" applyAlignment="1">
      <alignment horizontal="left" vertical="center"/>
    </xf>
    <xf numFmtId="0" fontId="2" fillId="0" borderId="0" xfId="0" applyFont="1" applyAlignment="1">
      <alignment horizontal="left" vertical="top" wrapText="1"/>
    </xf>
    <xf numFmtId="0" fontId="3" fillId="0" borderId="0" xfId="0" applyFont="1" applyAlignment="1">
      <alignment horizontal="left"/>
    </xf>
  </cellXfs>
  <cellStyles count="2">
    <cellStyle name="Normal" xfId="0" builtinId="0"/>
    <cellStyle name="Pourcentage" xfId="1"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b6.2.1_&#233;volution_2019_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_Sirop_AJL_2019"/>
      <sheetName val="Tab621_2019_Web"/>
      <sheetName val="Tab621_AJL_2019_Web00"/>
      <sheetName val="Tab621_AJL_Typ-Int_2019"/>
      <sheetName val="Copie_Aj_2019_YEARLY_QLY"/>
      <sheetName val="CombiVar_AJL_2019_Synthès"/>
      <sheetName val="CombiVar_An&amp;TotMens_AJL_2019"/>
      <sheetName val="Copie_Var_Mens_AJL_2019"/>
      <sheetName val="Copie_Var_Annu_AJL_2019"/>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BCC13-E6CA-4218-9EB7-1D36AA8C925D}">
  <sheetPr>
    <tabColor rgb="FF00FF00"/>
    <pageSetUpPr fitToPage="1"/>
  </sheetPr>
  <dimension ref="A1:J28"/>
  <sheetViews>
    <sheetView tabSelected="1" zoomScale="68" zoomScaleNormal="68" workbookViewId="0">
      <selection sqref="A1:J1"/>
    </sheetView>
  </sheetViews>
  <sheetFormatPr baseColWidth="10" defaultColWidth="11.42578125" defaultRowHeight="15" x14ac:dyDescent="0.25"/>
  <cols>
    <col min="1" max="1" width="74.28515625" style="4" customWidth="1"/>
    <col min="2" max="2" width="8.85546875" style="4" customWidth="1"/>
    <col min="3" max="9" width="14.85546875" style="4" customWidth="1"/>
    <col min="10" max="10" width="21.140625" style="4" customWidth="1"/>
    <col min="11" max="11" width="17.7109375" style="4" customWidth="1"/>
    <col min="12" max="12" width="18.85546875" style="4" customWidth="1"/>
    <col min="13" max="16384" width="11.42578125" style="4"/>
  </cols>
  <sheetData>
    <row r="1" spans="1:10" ht="51.75" customHeight="1" x14ac:dyDescent="0.25">
      <c r="A1" s="5" t="s">
        <v>14</v>
      </c>
      <c r="B1" s="5"/>
      <c r="C1" s="5"/>
      <c r="D1" s="5"/>
      <c r="E1" s="5"/>
      <c r="F1" s="5"/>
      <c r="G1" s="5"/>
      <c r="H1" s="5"/>
      <c r="I1" s="5"/>
      <c r="J1" s="5"/>
    </row>
    <row r="2" spans="1:10" ht="59.25" customHeight="1" thickBot="1" x14ac:dyDescent="0.3">
      <c r="A2" s="5" t="s">
        <v>22</v>
      </c>
      <c r="B2" s="5"/>
      <c r="C2" s="6"/>
      <c r="D2" s="6"/>
      <c r="E2" s="6"/>
      <c r="F2" s="6"/>
      <c r="G2" s="6"/>
      <c r="H2" s="6"/>
      <c r="I2" s="6"/>
      <c r="J2" s="6"/>
    </row>
    <row r="3" spans="1:10" ht="51" customHeight="1" thickBot="1" x14ac:dyDescent="0.3">
      <c r="A3" s="7" t="s">
        <v>0</v>
      </c>
      <c r="B3" s="8"/>
      <c r="C3" s="9" t="s">
        <v>1</v>
      </c>
      <c r="D3" s="9"/>
      <c r="E3" s="9"/>
      <c r="F3" s="9"/>
      <c r="G3" s="9"/>
      <c r="H3" s="9"/>
      <c r="I3" s="9"/>
      <c r="J3" s="10"/>
    </row>
    <row r="4" spans="1:10" ht="60.6" customHeight="1" thickBot="1" x14ac:dyDescent="0.3">
      <c r="A4" s="11"/>
      <c r="B4" s="12"/>
      <c r="C4" s="13" t="s">
        <v>2</v>
      </c>
      <c r="D4" s="13" t="s">
        <v>23</v>
      </c>
      <c r="E4" s="13" t="s">
        <v>24</v>
      </c>
      <c r="F4" s="13" t="s">
        <v>3</v>
      </c>
      <c r="G4" s="13" t="s">
        <v>4</v>
      </c>
      <c r="H4" s="13" t="s">
        <v>5</v>
      </c>
      <c r="I4" s="13" t="s">
        <v>21</v>
      </c>
      <c r="J4" s="14" t="s">
        <v>6</v>
      </c>
    </row>
    <row r="5" spans="1:10" ht="22.5" customHeight="1" x14ac:dyDescent="0.25">
      <c r="A5" s="15" t="s">
        <v>15</v>
      </c>
      <c r="B5" s="16" t="s">
        <v>7</v>
      </c>
      <c r="C5" s="17" t="s">
        <v>13</v>
      </c>
      <c r="D5" s="17" t="s">
        <v>13</v>
      </c>
      <c r="E5" s="17">
        <v>0</v>
      </c>
      <c r="F5" s="17">
        <v>172</v>
      </c>
      <c r="G5" s="17">
        <v>146</v>
      </c>
      <c r="H5" s="17" t="s">
        <v>13</v>
      </c>
      <c r="I5" s="17">
        <v>0</v>
      </c>
      <c r="J5" s="17">
        <f>SUM(C5:I5)</f>
        <v>318</v>
      </c>
    </row>
    <row r="6" spans="1:10" ht="22.5" customHeight="1" thickBot="1" x14ac:dyDescent="0.3">
      <c r="A6" s="18"/>
      <c r="B6" s="19" t="s">
        <v>8</v>
      </c>
      <c r="C6" s="2" t="s">
        <v>9</v>
      </c>
      <c r="D6" s="2" t="s">
        <v>9</v>
      </c>
      <c r="E6" s="1">
        <f>E5/$J5</f>
        <v>0</v>
      </c>
      <c r="F6" s="1">
        <f>F5/$J5</f>
        <v>0.54088050314465408</v>
      </c>
      <c r="G6" s="1">
        <f>G5/$J5</f>
        <v>0.45911949685534592</v>
      </c>
      <c r="H6" s="2" t="s">
        <v>9</v>
      </c>
      <c r="I6" s="2">
        <f>I5/$J5</f>
        <v>0</v>
      </c>
      <c r="J6" s="1">
        <f>J5/J5</f>
        <v>1</v>
      </c>
    </row>
    <row r="7" spans="1:10" ht="24.75" customHeight="1" x14ac:dyDescent="0.25">
      <c r="A7" s="15" t="s">
        <v>16</v>
      </c>
      <c r="B7" s="16" t="s">
        <v>7</v>
      </c>
      <c r="C7" s="17" t="s">
        <v>13</v>
      </c>
      <c r="D7" s="17" t="s">
        <v>13</v>
      </c>
      <c r="E7" s="17">
        <v>0</v>
      </c>
      <c r="F7" s="17">
        <v>1864</v>
      </c>
      <c r="G7" s="17">
        <v>987</v>
      </c>
      <c r="H7" s="17" t="s">
        <v>13</v>
      </c>
      <c r="I7" s="17">
        <v>0</v>
      </c>
      <c r="J7" s="17">
        <f>SUM(C7:I7)</f>
        <v>2851</v>
      </c>
    </row>
    <row r="8" spans="1:10" ht="24.75" customHeight="1" thickBot="1" x14ac:dyDescent="0.3">
      <c r="A8" s="18"/>
      <c r="B8" s="19" t="s">
        <v>8</v>
      </c>
      <c r="C8" s="2" t="s">
        <v>9</v>
      </c>
      <c r="D8" s="2" t="s">
        <v>9</v>
      </c>
      <c r="E8" s="1">
        <f>E7/$J7</f>
        <v>0</v>
      </c>
      <c r="F8" s="1">
        <f>F7/$J7</f>
        <v>0.65380568221676605</v>
      </c>
      <c r="G8" s="1">
        <f>G7/$J7</f>
        <v>0.34619431778323395</v>
      </c>
      <c r="H8" s="2" t="s">
        <v>9</v>
      </c>
      <c r="I8" s="1">
        <f>I7/$J7</f>
        <v>0</v>
      </c>
      <c r="J8" s="1">
        <f>J7/J7</f>
        <v>1</v>
      </c>
    </row>
    <row r="9" spans="1:10" ht="24.75" customHeight="1" x14ac:dyDescent="0.25">
      <c r="A9" s="15" t="s">
        <v>25</v>
      </c>
      <c r="B9" s="16" t="s">
        <v>7</v>
      </c>
      <c r="C9" s="17" t="s">
        <v>13</v>
      </c>
      <c r="D9" s="17" t="s">
        <v>13</v>
      </c>
      <c r="E9" s="17">
        <v>0</v>
      </c>
      <c r="F9" s="17">
        <v>311</v>
      </c>
      <c r="G9" s="17">
        <v>347</v>
      </c>
      <c r="H9" s="17" t="s">
        <v>13</v>
      </c>
      <c r="I9" s="17">
        <v>0</v>
      </c>
      <c r="J9" s="17">
        <f>SUM(C9:I9)</f>
        <v>658</v>
      </c>
    </row>
    <row r="10" spans="1:10" ht="24.75" customHeight="1" thickBot="1" x14ac:dyDescent="0.3">
      <c r="A10" s="18"/>
      <c r="B10" s="19" t="s">
        <v>8</v>
      </c>
      <c r="C10" s="2" t="s">
        <v>9</v>
      </c>
      <c r="D10" s="2" t="s">
        <v>9</v>
      </c>
      <c r="E10" s="1">
        <f>E9/$J9</f>
        <v>0</v>
      </c>
      <c r="F10" s="1">
        <f>F9/$J9</f>
        <v>0.47264437689969607</v>
      </c>
      <c r="G10" s="1">
        <f>G9/$J9</f>
        <v>0.52735562310030393</v>
      </c>
      <c r="H10" s="2" t="s">
        <v>9</v>
      </c>
      <c r="I10" s="1">
        <f>I9/$J9</f>
        <v>0</v>
      </c>
      <c r="J10" s="1">
        <f>J9/J9</f>
        <v>1</v>
      </c>
    </row>
    <row r="11" spans="1:10" ht="24.75" customHeight="1" x14ac:dyDescent="0.25">
      <c r="A11" s="15" t="s">
        <v>17</v>
      </c>
      <c r="B11" s="16" t="s">
        <v>7</v>
      </c>
      <c r="C11" s="17" t="s">
        <v>13</v>
      </c>
      <c r="D11" s="17" t="s">
        <v>13</v>
      </c>
      <c r="E11" s="17">
        <v>75</v>
      </c>
      <c r="F11" s="17">
        <v>4651</v>
      </c>
      <c r="G11" s="17">
        <v>5310</v>
      </c>
      <c r="H11" s="17" t="s">
        <v>13</v>
      </c>
      <c r="I11" s="17">
        <v>0</v>
      </c>
      <c r="J11" s="17">
        <f>SUM(C11:I11)</f>
        <v>10036</v>
      </c>
    </row>
    <row r="12" spans="1:10" ht="24.75" customHeight="1" thickBot="1" x14ac:dyDescent="0.3">
      <c r="A12" s="18"/>
      <c r="B12" s="19" t="s">
        <v>8</v>
      </c>
      <c r="C12" s="2" t="s">
        <v>9</v>
      </c>
      <c r="D12" s="2" t="s">
        <v>9</v>
      </c>
      <c r="E12" s="1">
        <f>E11/$J11</f>
        <v>7.4730968513351936E-3</v>
      </c>
      <c r="F12" s="1">
        <f>F11/$J11</f>
        <v>0.46343164607413312</v>
      </c>
      <c r="G12" s="1">
        <f>G11/$J11</f>
        <v>0.52909525707453164</v>
      </c>
      <c r="H12" s="2" t="s">
        <v>9</v>
      </c>
      <c r="I12" s="1">
        <f>I11/$J11</f>
        <v>0</v>
      </c>
      <c r="J12" s="1">
        <f>J11/J11</f>
        <v>1</v>
      </c>
    </row>
    <row r="13" spans="1:10" ht="33" customHeight="1" x14ac:dyDescent="0.25">
      <c r="A13" s="15" t="s">
        <v>18</v>
      </c>
      <c r="B13" s="16" t="s">
        <v>7</v>
      </c>
      <c r="C13" s="17" t="s">
        <v>13</v>
      </c>
      <c r="D13" s="17" t="s">
        <v>13</v>
      </c>
      <c r="E13" s="17">
        <v>581</v>
      </c>
      <c r="F13" s="17">
        <v>9262</v>
      </c>
      <c r="G13" s="17">
        <v>1754</v>
      </c>
      <c r="H13" s="17" t="s">
        <v>13</v>
      </c>
      <c r="I13" s="17">
        <v>628</v>
      </c>
      <c r="J13" s="17">
        <f>SUM(C13:I13)</f>
        <v>12225</v>
      </c>
    </row>
    <row r="14" spans="1:10" ht="33" customHeight="1" thickBot="1" x14ac:dyDescent="0.3">
      <c r="A14" s="18"/>
      <c r="B14" s="19" t="s">
        <v>8</v>
      </c>
      <c r="C14" s="2" t="s">
        <v>9</v>
      </c>
      <c r="D14" s="2" t="s">
        <v>9</v>
      </c>
      <c r="E14" s="1">
        <f>E13/$J13</f>
        <v>4.7525562372188142E-2</v>
      </c>
      <c r="F14" s="1">
        <f>F13/$J13</f>
        <v>0.75762781186094075</v>
      </c>
      <c r="G14" s="1">
        <f>G13/$J13</f>
        <v>0.14347648261758691</v>
      </c>
      <c r="H14" s="2" t="s">
        <v>9</v>
      </c>
      <c r="I14" s="1">
        <f>I13/$J13</f>
        <v>5.1370143149284252E-2</v>
      </c>
      <c r="J14" s="1">
        <f>J13/J13</f>
        <v>1</v>
      </c>
    </row>
    <row r="15" spans="1:10" ht="27" customHeight="1" x14ac:dyDescent="0.25">
      <c r="A15" s="15" t="s">
        <v>19</v>
      </c>
      <c r="B15" s="16" t="s">
        <v>7</v>
      </c>
      <c r="C15" s="17" t="s">
        <v>13</v>
      </c>
      <c r="D15" s="17" t="s">
        <v>13</v>
      </c>
      <c r="E15" s="17">
        <v>1297</v>
      </c>
      <c r="F15" s="17">
        <v>4065</v>
      </c>
      <c r="G15" s="17">
        <v>417</v>
      </c>
      <c r="H15" s="17" t="s">
        <v>13</v>
      </c>
      <c r="I15" s="17">
        <v>568</v>
      </c>
      <c r="J15" s="17">
        <f>SUM(C15:I15)</f>
        <v>6347</v>
      </c>
    </row>
    <row r="16" spans="1:10" ht="27" customHeight="1" thickBot="1" x14ac:dyDescent="0.3">
      <c r="A16" s="18"/>
      <c r="B16" s="19" t="s">
        <v>8</v>
      </c>
      <c r="C16" s="2" t="s">
        <v>9</v>
      </c>
      <c r="D16" s="2" t="s">
        <v>9</v>
      </c>
      <c r="E16" s="1">
        <f>E15/$J15</f>
        <v>0.2043485111076099</v>
      </c>
      <c r="F16" s="1">
        <f>F15/$J15</f>
        <v>0.64046005987080512</v>
      </c>
      <c r="G16" s="1">
        <f>G15/$J15</f>
        <v>6.5700330864975579E-2</v>
      </c>
      <c r="H16" s="2" t="s">
        <v>9</v>
      </c>
      <c r="I16" s="1">
        <f>I15/$J15</f>
        <v>8.9491098156609425E-2</v>
      </c>
      <c r="J16" s="1">
        <f>J15/J15</f>
        <v>1</v>
      </c>
    </row>
    <row r="17" spans="1:10" ht="29.25" customHeight="1" x14ac:dyDescent="0.25">
      <c r="A17" s="15" t="s">
        <v>26</v>
      </c>
      <c r="B17" s="16" t="s">
        <v>7</v>
      </c>
      <c r="C17" s="17" t="s">
        <v>13</v>
      </c>
      <c r="D17" s="17" t="s">
        <v>13</v>
      </c>
      <c r="E17" s="17">
        <v>142</v>
      </c>
      <c r="F17" s="17">
        <v>967</v>
      </c>
      <c r="G17" s="17">
        <v>535</v>
      </c>
      <c r="H17" s="17" t="s">
        <v>13</v>
      </c>
      <c r="I17" s="17">
        <v>19</v>
      </c>
      <c r="J17" s="20">
        <f>SUM(C17:I17)</f>
        <v>1663</v>
      </c>
    </row>
    <row r="18" spans="1:10" ht="29.25" customHeight="1" thickBot="1" x14ac:dyDescent="0.3">
      <c r="A18" s="18"/>
      <c r="B18" s="19" t="s">
        <v>8</v>
      </c>
      <c r="C18" s="2" t="s">
        <v>9</v>
      </c>
      <c r="D18" s="2" t="s">
        <v>9</v>
      </c>
      <c r="E18" s="2">
        <f>E17/$J17</f>
        <v>8.5387853277209866E-2</v>
      </c>
      <c r="F18" s="1">
        <f>F17/$J17</f>
        <v>0.58147925435959114</v>
      </c>
      <c r="G18" s="1">
        <f>G17/$J17</f>
        <v>0.32170775706554422</v>
      </c>
      <c r="H18" s="2" t="s">
        <v>9</v>
      </c>
      <c r="I18" s="1">
        <f>I17/$J17</f>
        <v>1.1425135297654841E-2</v>
      </c>
      <c r="J18" s="2">
        <f>J17/J17</f>
        <v>1</v>
      </c>
    </row>
    <row r="19" spans="1:10" ht="29.25" customHeight="1" x14ac:dyDescent="0.25">
      <c r="A19" s="21" t="s">
        <v>27</v>
      </c>
      <c r="B19" s="16" t="s">
        <v>7</v>
      </c>
      <c r="C19" s="17" t="s">
        <v>13</v>
      </c>
      <c r="D19" s="17" t="s">
        <v>13</v>
      </c>
      <c r="E19" s="17">
        <v>2102</v>
      </c>
      <c r="F19" s="17">
        <v>285</v>
      </c>
      <c r="G19" s="17">
        <v>103</v>
      </c>
      <c r="H19" s="17" t="s">
        <v>13</v>
      </c>
      <c r="I19" s="17">
        <v>1288</v>
      </c>
      <c r="J19" s="17">
        <f>SUM(C19:I19)</f>
        <v>3778</v>
      </c>
    </row>
    <row r="20" spans="1:10" ht="29.25" customHeight="1" thickBot="1" x14ac:dyDescent="0.3">
      <c r="A20" s="22"/>
      <c r="B20" s="19" t="s">
        <v>8</v>
      </c>
      <c r="C20" s="2" t="s">
        <v>9</v>
      </c>
      <c r="D20" s="2" t="s">
        <v>9</v>
      </c>
      <c r="E20" s="1">
        <f>E19/$J19</f>
        <v>0.55637903652726306</v>
      </c>
      <c r="F20" s="1">
        <f>F19/$J19</f>
        <v>7.5436739015352042E-2</v>
      </c>
      <c r="G20" s="1">
        <f>G19/$J19</f>
        <v>2.726310217046056E-2</v>
      </c>
      <c r="H20" s="2" t="s">
        <v>9</v>
      </c>
      <c r="I20" s="1">
        <f>I19/$J19</f>
        <v>0.34092112228692428</v>
      </c>
      <c r="J20" s="1">
        <f>J19/J19</f>
        <v>1</v>
      </c>
    </row>
    <row r="21" spans="1:10" ht="28.5" customHeight="1" thickBot="1" x14ac:dyDescent="0.3">
      <c r="A21" s="23"/>
      <c r="B21" s="24"/>
      <c r="C21" s="3"/>
      <c r="D21" s="3"/>
      <c r="E21" s="3"/>
      <c r="F21" s="3"/>
      <c r="G21" s="3"/>
      <c r="H21" s="3"/>
      <c r="I21" s="3"/>
      <c r="J21" s="3"/>
    </row>
    <row r="22" spans="1:10" ht="34.5" customHeight="1" x14ac:dyDescent="0.25">
      <c r="A22" s="25" t="s">
        <v>10</v>
      </c>
      <c r="B22" s="26"/>
      <c r="C22" s="26"/>
      <c r="D22" s="27"/>
      <c r="E22" s="27"/>
      <c r="F22" s="27"/>
      <c r="G22" s="27"/>
      <c r="H22" s="27"/>
      <c r="I22" s="27"/>
      <c r="J22" s="28"/>
    </row>
    <row r="23" spans="1:10" ht="34.5" customHeight="1" x14ac:dyDescent="0.25">
      <c r="A23" s="29" t="s">
        <v>11</v>
      </c>
      <c r="B23" s="30"/>
      <c r="C23" s="31">
        <v>0</v>
      </c>
      <c r="D23" s="32">
        <v>0</v>
      </c>
      <c r="E23" s="32">
        <v>2</v>
      </c>
      <c r="F23" s="32">
        <v>2</v>
      </c>
      <c r="G23" s="32">
        <v>3</v>
      </c>
      <c r="H23" s="32">
        <v>0</v>
      </c>
      <c r="I23" s="32">
        <v>1</v>
      </c>
      <c r="J23" s="33">
        <f>SUM(C23:I23)</f>
        <v>8</v>
      </c>
    </row>
    <row r="24" spans="1:10" ht="41.25" customHeight="1" thickBot="1" x14ac:dyDescent="0.3">
      <c r="A24" s="34" t="s">
        <v>20</v>
      </c>
      <c r="B24" s="35"/>
      <c r="C24" s="36">
        <v>0</v>
      </c>
      <c r="D24" s="37">
        <v>4</v>
      </c>
      <c r="E24" s="37">
        <v>2</v>
      </c>
      <c r="F24" s="37">
        <v>2</v>
      </c>
      <c r="G24" s="37">
        <v>3</v>
      </c>
      <c r="H24" s="37">
        <v>0</v>
      </c>
      <c r="I24" s="38">
        <v>1</v>
      </c>
      <c r="J24" s="39">
        <f>SUM(C24:I24)</f>
        <v>12</v>
      </c>
    </row>
    <row r="25" spans="1:10" ht="30" customHeight="1" x14ac:dyDescent="0.35">
      <c r="A25" s="40" t="s">
        <v>12</v>
      </c>
      <c r="B25" s="40"/>
      <c r="F25" s="41"/>
    </row>
    <row r="26" spans="1:10" ht="63.6" customHeight="1" x14ac:dyDescent="0.25">
      <c r="A26" s="42" t="s">
        <v>28</v>
      </c>
      <c r="B26" s="43"/>
      <c r="C26" s="43"/>
      <c r="D26" s="43"/>
      <c r="E26" s="43"/>
      <c r="F26" s="43"/>
      <c r="G26" s="43"/>
    </row>
    <row r="27" spans="1:10" s="45" customFormat="1" ht="212.45" customHeight="1" x14ac:dyDescent="0.25">
      <c r="A27" s="44" t="s">
        <v>29</v>
      </c>
      <c r="B27" s="44"/>
      <c r="C27" s="44"/>
      <c r="D27" s="44"/>
      <c r="E27" s="44"/>
      <c r="F27" s="44"/>
      <c r="G27" s="44"/>
      <c r="H27" s="44"/>
      <c r="I27" s="44"/>
      <c r="J27" s="44"/>
    </row>
    <row r="28" spans="1:10" s="45" customFormat="1" ht="78.599999999999994" customHeight="1" x14ac:dyDescent="0.25">
      <c r="A28" s="44" t="s">
        <v>30</v>
      </c>
      <c r="B28" s="44"/>
      <c r="C28" s="44"/>
      <c r="D28" s="44"/>
      <c r="E28" s="44"/>
      <c r="F28" s="44"/>
      <c r="G28" s="44"/>
      <c r="H28" s="44"/>
      <c r="I28" s="44"/>
      <c r="J28" s="44"/>
    </row>
  </sheetData>
  <mergeCells count="17">
    <mergeCell ref="A23:B23"/>
    <mergeCell ref="A24:B24"/>
    <mergeCell ref="A26:G26"/>
    <mergeCell ref="A27:J27"/>
    <mergeCell ref="A28:J28"/>
    <mergeCell ref="A9:A10"/>
    <mergeCell ref="A11:A12"/>
    <mergeCell ref="A13:A14"/>
    <mergeCell ref="A15:A16"/>
    <mergeCell ref="A17:A18"/>
    <mergeCell ref="A22:C22"/>
    <mergeCell ref="A1:J1"/>
    <mergeCell ref="A2:J2"/>
    <mergeCell ref="A3:B4"/>
    <mergeCell ref="C3:J3"/>
    <mergeCell ref="A5:A6"/>
    <mergeCell ref="A7:A8"/>
  </mergeCells>
  <printOptions gridLines="1"/>
  <pageMargins left="0.70866141732283472" right="0.70866141732283472" top="0.74803149606299213" bottom="0.74803149606299213" header="0.31496062992125984" footer="0.31496062992125984"/>
  <pageSetup paperSize="8" scale="62" orientation="portrait"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Tab621_2019_Web</vt:lpstr>
    </vt:vector>
  </TitlesOfParts>
  <Company>IWEPS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Olivier Colicis</dc:creator>
  <cp:lastModifiedBy>Olivier Colicis</cp:lastModifiedBy>
  <cp:lastPrinted>2020-01-23T08:23:33Z</cp:lastPrinted>
  <dcterms:created xsi:type="dcterms:W3CDTF">2019-03-28T13:55:50Z</dcterms:created>
  <dcterms:modified xsi:type="dcterms:W3CDTF">2021-04-08T09:19:11Z</dcterms:modified>
</cp:coreProperties>
</file>