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M:\12000-Relais_sociaux\4_Publication_Annuaires\Stat_RSU_2020\RSU_Utilisation_2020\TAB-421-AJB_à_TAB-821-AJS_2020_ok_oco_20211019\TAB-421_AJB_ok_oco_2020\"/>
    </mc:Choice>
  </mc:AlternateContent>
  <xr:revisionPtr revIDLastSave="0" documentId="8_{A456D875-C514-461B-B380-24538DE538E6}" xr6:coauthVersionLast="47" xr6:coauthVersionMax="47" xr10:uidLastSave="{00000000-0000-0000-0000-000000000000}"/>
  <bookViews>
    <workbookView xWindow="-120" yWindow="-120" windowWidth="29040" windowHeight="15840" xr2:uid="{00000000-000D-0000-FFFF-FFFF00000000}"/>
  </bookViews>
  <sheets>
    <sheet name="Tab421_AJB_2020_Web" sheetId="9" r:id="rId1"/>
  </sheets>
  <externalReferences>
    <externalReference r:id="rId2"/>
  </externalReferences>
  <definedNames>
    <definedName name="AJ_2017_MONTHLY_QTY" localSheetId="0">#REF!</definedName>
    <definedName name="AJ_2017_MONTHLY_QTY">#REF!</definedName>
    <definedName name="Aj_2017_YEARLY_QLY" localSheetId="0">#REF!</definedName>
    <definedName name="Aj_2017_YEARLY_QLY">#REF!</definedName>
    <definedName name="Aj_2017_YEARLY_QTY" localSheetId="0">#REF!</definedName>
    <definedName name="Aj_2017_YEARLY_QTY">#REF!</definedName>
    <definedName name="AJ_2018_MONTHLY_QTY" localSheetId="0">#REF!</definedName>
    <definedName name="AJ_2018_MONTHLY_QTY">#REF!</definedName>
    <definedName name="AJ_2019_MONTHLY_QTY" localSheetId="0">#REF!</definedName>
    <definedName name="AJ_2019_MONTHLY_QTY">#REF!</definedName>
    <definedName name="Aj_2019_YEARLY_QLY">#REF!</definedName>
    <definedName name="TR_2017_MONTHLY_QTY" localSheetId="0">#REF!</definedName>
    <definedName name="TR_2017_MONTHLY_QTY">#REF!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6" i="9" l="1"/>
  <c r="J25" i="9"/>
  <c r="J22" i="9"/>
  <c r="F22" i="9"/>
  <c r="E22" i="9"/>
  <c r="C22" i="9"/>
  <c r="J21" i="9"/>
  <c r="I22" i="9" s="1"/>
  <c r="J20" i="9"/>
  <c r="I20" i="9"/>
  <c r="E20" i="9"/>
  <c r="D20" i="9"/>
  <c r="J19" i="9"/>
  <c r="F20" i="9" s="1"/>
  <c r="J18" i="9"/>
  <c r="I18" i="9"/>
  <c r="H18" i="9"/>
  <c r="E18" i="9"/>
  <c r="D18" i="9"/>
  <c r="C18" i="9"/>
  <c r="J17" i="9"/>
  <c r="J16" i="9"/>
  <c r="I16" i="9"/>
  <c r="H16" i="9"/>
  <c r="F16" i="9"/>
  <c r="E16" i="9"/>
  <c r="D16" i="9"/>
  <c r="C16" i="9"/>
  <c r="J15" i="9"/>
  <c r="E14" i="9"/>
  <c r="D14" i="9"/>
  <c r="J13" i="9"/>
  <c r="C14" i="9" s="1"/>
  <c r="J12" i="9"/>
  <c r="E12" i="9"/>
  <c r="D12" i="9"/>
  <c r="C12" i="9"/>
  <c r="J11" i="9"/>
  <c r="I12" i="9" s="1"/>
  <c r="J10" i="9"/>
  <c r="I10" i="9"/>
  <c r="E10" i="9"/>
  <c r="D10" i="9"/>
  <c r="C10" i="9"/>
  <c r="J9" i="9"/>
  <c r="H10" i="9" s="1"/>
  <c r="J8" i="9"/>
  <c r="I8" i="9"/>
  <c r="E8" i="9"/>
  <c r="D8" i="9"/>
  <c r="C8" i="9"/>
  <c r="J7" i="9"/>
  <c r="H8" i="9" s="1"/>
  <c r="J6" i="9"/>
  <c r="I6" i="9"/>
  <c r="E6" i="9"/>
  <c r="D6" i="9"/>
  <c r="C6" i="9"/>
  <c r="J5" i="9"/>
  <c r="H6" i="9" s="1"/>
  <c r="I14" i="9" l="1"/>
  <c r="F6" i="9"/>
  <c r="F8" i="9"/>
  <c r="F10" i="9"/>
  <c r="F12" i="9"/>
  <c r="J14" i="9"/>
  <c r="C20" i="9"/>
  <c r="D22" i="9"/>
</calcChain>
</file>

<file path=xl/sharedStrings.xml><?xml version="1.0" encoding="utf-8"?>
<sst xmlns="http://schemas.openxmlformats.org/spreadsheetml/2006/main" count="79" uniqueCount="35">
  <si>
    <t>Type d'intervention</t>
  </si>
  <si>
    <t>Relais social urbain (RSU)</t>
  </si>
  <si>
    <t>Mons
(RSUMB)</t>
  </si>
  <si>
    <t>Namur
(RSUN)</t>
  </si>
  <si>
    <t>Total 
des RSU wallons</t>
  </si>
  <si>
    <t>CA</t>
  </si>
  <si>
    <t>%</t>
  </si>
  <si>
    <t>-</t>
  </si>
  <si>
    <t>Services partenaires sources</t>
  </si>
  <si>
    <t>Nombre de services ayant répondu à cette variable</t>
  </si>
  <si>
    <t>Sources : IWEPS, Relais sociaux urbains &amp; services partenaires des Relais sociaux urbains de Wallonie; Calculs : IWEPS</t>
  </si>
  <si>
    <t xml:space="preserve">Tableau 4.2.1 : Nombre d'interventions réalisées au cours de l'année par les services d'accueil de jour - bas seuil (AJ-B) partenaires des Relais sociaux urbains (RSU) </t>
  </si>
  <si>
    <t>Accueils
(Fréquentation des services)</t>
  </si>
  <si>
    <t>Offres de soins
(permanences avec prof de la santé)</t>
  </si>
  <si>
    <t>Activités proposées par des partenaires de l'institution</t>
  </si>
  <si>
    <t>Douches</t>
  </si>
  <si>
    <t>Lessives
(Machines à laver)</t>
  </si>
  <si>
    <t>Entretiens individuels en vue de démarches sociales</t>
  </si>
  <si>
    <t>Autres interventions</t>
  </si>
  <si>
    <t>Nombre de services ayant participé à la collecte relative à l'AJB</t>
  </si>
  <si>
    <t>nd</t>
  </si>
  <si>
    <t>Repas</t>
  </si>
  <si>
    <t>Activités proposées par l'institution</t>
  </si>
  <si>
    <t>Remarques :
-  Les différentes catégories de "Type d'intervention" ne sont pas cumulables. Elles ne sont donc pas sommées.
-  La catégories  "activités extérieures" et "Réunions avec les partenaires/les réseaux" ont été supprimées du questionnaire, respectivement en 2017 et en 2018. 
-  Il y a une sous-estimation des valeurs dans la mesure où  les informations ne sont pas systématiquement encodées par certains services.</t>
  </si>
  <si>
    <t>Répartition par type d'intervention réalisée  et par RSU - Année 2020 -</t>
  </si>
  <si>
    <t>Charleroi
(RSC) 
(1)</t>
  </si>
  <si>
    <t>Liège
(RSPL)
(2)</t>
  </si>
  <si>
    <t>La Louvière
(RSULL)
(3)</t>
  </si>
  <si>
    <t>Tournai
(RSUT)
(4)</t>
  </si>
  <si>
    <t>Verviers
(RSUV)
(5)</t>
  </si>
  <si>
    <t>(1) Le RSC précise pour le service "Comptoir" qu'il y a eu :
-  4954 "accueils" et que ce chiffre "a sans doute été sous-estimé (pas toujours possible d'encoder et oublis)";
-  50 "activités proposées par l'institution" qui correspondent aux ateliers de psychomotricité (9), aux ateliers santé (4), aux séances de ramassage de seringues (33) et aux séances Boule de Neige spéciales Covid (4);
-  53 "activités réalisées avec des partenaires" consistant en 44 sorties avec le Médibus en des collaborations lors de 9 maraudes durant le premier confinement;
- 1155 "autres interventions" qui recouvrent des accompagnements physiques d'usagers lors de démarches (471) et des entretiens téléphoniques (684) avec des usagers ou des intervenants dans le cadre de nos accompagnements;
-  35 réunions avec les partenaires/réseaux qui concernent l'implication du service dans le réseau Relais, le réseau assuétudes, le partenariat Médibus et le réseau du Plan Drogues</t>
  </si>
  <si>
    <t>(2) Le RSPL précise que : 
-Pour le service "Accueil Botanique"  :
  "A partir de la mi-mars jusqu'à septembre les accueils dans le bâtiment ont été supprimés et une distribution alimentaire a été mise en place. Dès le mois de décembre, le personnel de l'accueil botanique a rejoint la structure d'accueil de jour communautaire avec la Croix-Rouge et Amon Nos Hôtes"
-Pour le service "Abri de jour de Liège"  :
   -- "Concernant les entretiens individuels : Gros manque de données… Quelques chiffres à partir de août mais peu représentatifs de la réalité."
   -- "Concernant les réunions avec les partenaires/le réseau : pas de données claires à ce niveau mais les réunions réseaux ont clairement été plus importantes dès le premier confinement de mars : TFL logement tous les jeudis, réunions projet Tremplin 2 à 3 fois par mois, réunions réseau +++ pour la nouvelle coordinatrice, ... "
   -- " concernant les "accueils " que "Les personnes qui viennent pour le repas sont aussi accueillies… "  [NDLR ...qst° oco au RSPL  : cela veut -il dire qu'il faut ajouter le nombre de repas (10.733) au nombre nombre d'accueils? Ou est-ce que cela sous-entend que ce nombre (10.733) est déja inclus dans le nombre d'accueils (10.876)]
-Pour le service "Themos et Thermos PGF"  :
   -- "fermeture dès le 13 mars 2020 (covid)"
   -- "accueils = repas =&gt; 1353 repas pour Thermos (dont 1228 repas Homme et 125 repas Femme) et 7761 repas pour Thermos PGF [NDLR pers Oco : ce dernier chiffre (7761) est donc à ajouter au nombre d'accueils]
-Pour le service "Amon Nos Hôtes" (ANH)  :
   --"Fermeture dès le 19 mars 2020 mais ANH a continué à distribuer des repas sur rdv. Le service a rejoint les forces de l'abri de jour communautaire mis en place pour la durée du PGF 20-21
  --le nombre (17) " d'autres interventions = Réunions avec les partenaires/ les réseaux".
-Pour le service "Croix Rouge"  :
   -- "Accueils/repas confondus -&gt; Distribution de colis alimentaire durant la période de mars à septembre"
-Pour le service "Accueil de jour de Seraing"  :
   -- "fermeture annuelle en aout /fermeture de l'abri de jour de mars à fin aout mais mise en place d'une distribution alimentaire"
-Pour le service "Un toit pour la nuit (UTPLN)"  :
   --"repas = accueil"</t>
  </si>
  <si>
    <t>(3) Le RSULL précise que :
-  le projet "Etape" pour lequel les données sont fournies est le fruit d'une collaboration de trois équipes ;  deux équipes de Picardie Laïque (équipe "normale" et équipe "hivernale")  et une équipe de week-end assurée par Educmobiles (C.P.A.S.).
- Les 4.077 "accueils" regroupent : "2 363 accueils dans le dispositif par l'équipe normale de Picardie Laïque (PL) + 1 342 accueils assurés en extension horaire par l'équipe de renfort de PL + les 372 accueils d'Educmobiles les week-ends prestés";
- les 4.537 "repas" est le total de "2 601 repas tartines et 1 936 repas chauds encadrés et offerts par les 3 équipes engagées dans le projet";
- Les 311 "entretiens de suivi (...)" reprennent ici "ceux réalisés par l'équipe de Picardie Laïque d'horaire normal (305 suivis) + ceux de l'équipe de renfort hivernal (6 suivis)";
- Enfin les 6.593  de la catégorie "Autres interventions" regroupent "les 1 291 orientations faites par les 3 équipes engagées dans le projet (894 équipe normale + 89 équipe hivernale + 308 Educmobiles), les 3 889 écoutes actives des 3 équipes, les 834 démarches administratives réalisées par les 2 équipes de Picardie Laïque, les 3 accompagnements téléphoniques d'Educmobiles dans ce même cadre de travail et 'le travail de rappel de cadre' recensé au sein des 2 équipes de Picardie Laïque (total de 576 interventions de cet ordre : 374 par l'équipe normale et 202 par l'équipe d'extension)".</t>
  </si>
  <si>
    <t>(4) Le RSUT précise pour le service "Brasero" que :
-  le "nombre de douches (140)  = nombre de tickets distribués pour accès aux bains douche de la Ville de Tournai"</t>
  </si>
  <si>
    <t>(5) Le RSUV précise que :
-  le service "Bar à soupe" qu'il a été "fermé (cause Covid) du 16/03/20 au 22/06/20. Ensuite, réouverture et pas de possibilité de rester dans le centre d'accueil. Possibilité de venir chercher à emporter un petit déjeuner et / ou un sandwich de 8 h30 à 12h 00"
-  le service "Le brin de causette (BDC)" a été "fermé (cause Covid) du 16/03 au 11 mai 2020. Ensuite, possibilité d'accueil uniquement sur RDV et maximum 4 personnes à la fois (or Covid, pas de nombre limité)";
-  le service "Le Ressort"  a été "fermé (cause Covid) du 16/03 au 18/06/20. Ensuite, ouverture sur rendez-vous de 13 h30 à 17h30 et nombre d'usager limité".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</si>
</sst>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0" x14ac:knownFonts="1">
    <font>
      <sz val="11"/>
      <color theme="1"/>
      <name val="Calibri"/>
      <family val="2"/>
      <scheme val="minor"/>
    </font>
    <font>
      <sz val="11"/>
      <color theme="1"/>
      <name val="Calibri"/>
      <family val="2"/>
      <scheme val="minor"/>
    </font>
    <font>
      <sz val="12"/>
      <name val="Calibri"/>
      <family val="2"/>
      <scheme val="minor"/>
    </font>
    <font>
      <sz val="11"/>
      <name val="Calibri"/>
      <family val="2"/>
      <scheme val="minor"/>
    </font>
    <font>
      <b/>
      <sz val="18"/>
      <name val="Calibri"/>
      <family val="2"/>
      <scheme val="minor"/>
    </font>
    <font>
      <b/>
      <sz val="14"/>
      <name val="Calibri"/>
      <family val="2"/>
      <scheme val="minor"/>
    </font>
    <font>
      <sz val="10"/>
      <name val="Calibri"/>
      <family val="2"/>
      <scheme val="minor"/>
    </font>
    <font>
      <b/>
      <sz val="12"/>
      <name val="Calibri"/>
      <family val="2"/>
      <scheme val="minor"/>
    </font>
    <font>
      <sz val="14"/>
      <name val="Calibri"/>
      <family val="2"/>
      <scheme val="minor"/>
    </font>
    <font>
      <sz val="18"/>
      <name val="Calibri"/>
      <family val="2"/>
      <scheme val="minor"/>
    </font>
  </fonts>
  <fills count="2">
    <fill>
      <patternFill patternType="none"/>
    </fill>
    <fill>
      <patternFill patternType="gray125"/>
    </fill>
  </fills>
  <borders count="30">
    <border>
      <left/>
      <right/>
      <top/>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bottom/>
      <diagonal/>
    </border>
    <border>
      <left style="medium">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style="medium">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s>
  <cellStyleXfs count="2">
    <xf numFmtId="0" fontId="0" fillId="0" borderId="0"/>
    <xf numFmtId="9" fontId="1" fillId="0" borderId="0" applyFont="0" applyFill="0" applyBorder="0" applyAlignment="0" applyProtection="0"/>
  </cellStyleXfs>
  <cellXfs count="46">
    <xf numFmtId="0" fontId="0" fillId="0" borderId="0" xfId="0"/>
    <xf numFmtId="3" fontId="2" fillId="0" borderId="17" xfId="0" applyNumberFormat="1" applyFont="1" applyBorder="1" applyAlignment="1">
      <alignment horizontal="center" vertical="center"/>
    </xf>
    <xf numFmtId="0" fontId="3" fillId="0" borderId="0" xfId="0" applyFont="1"/>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6" fillId="0" borderId="10" xfId="0" applyFont="1" applyBorder="1" applyAlignment="1">
      <alignment horizontal="center" vertical="center" wrapText="1"/>
    </xf>
    <xf numFmtId="3" fontId="2" fillId="0" borderId="11" xfId="0" applyNumberFormat="1" applyFont="1" applyBorder="1" applyAlignment="1">
      <alignment horizontal="center" vertical="center" wrapText="1"/>
    </xf>
    <xf numFmtId="0" fontId="6" fillId="0" borderId="13" xfId="0" applyFont="1" applyBorder="1" applyAlignment="1">
      <alignment horizontal="center" vertical="center" wrapText="1"/>
    </xf>
    <xf numFmtId="3" fontId="2" fillId="0" borderId="11" xfId="0" quotePrefix="1" applyNumberFormat="1" applyFont="1" applyBorder="1" applyAlignment="1">
      <alignment horizontal="center" vertical="center" wrapText="1"/>
    </xf>
    <xf numFmtId="0" fontId="2" fillId="0" borderId="9" xfId="0" applyFont="1" applyBorder="1" applyAlignment="1">
      <alignment horizontal="center" vertical="center" wrapText="1"/>
    </xf>
    <xf numFmtId="0" fontId="6" fillId="0" borderId="28" xfId="0" applyFont="1" applyBorder="1" applyAlignment="1">
      <alignment horizontal="center" vertical="center" wrapText="1"/>
    </xf>
    <xf numFmtId="3" fontId="2" fillId="0" borderId="29" xfId="0" applyNumberFormat="1" applyFont="1" applyBorder="1" applyAlignment="1">
      <alignment horizontal="center" vertical="center" wrapText="1"/>
    </xf>
    <xf numFmtId="0" fontId="2" fillId="0" borderId="12" xfId="0" applyFont="1" applyBorder="1" applyAlignment="1">
      <alignment horizontal="center" vertical="center" wrapText="1"/>
    </xf>
    <xf numFmtId="0" fontId="4" fillId="0" borderId="0" xfId="0" applyFont="1" applyAlignment="1">
      <alignment horizontal="center" vertical="center" wrapText="1"/>
    </xf>
    <xf numFmtId="0" fontId="8" fillId="0" borderId="0" xfId="0" applyFont="1" applyAlignment="1">
      <alignment vertical="center" wrapText="1"/>
    </xf>
    <xf numFmtId="3" fontId="7" fillId="0" borderId="3" xfId="0" applyNumberFormat="1" applyFont="1" applyBorder="1" applyAlignment="1">
      <alignment horizontal="center" vertical="center"/>
    </xf>
    <xf numFmtId="0" fontId="2" fillId="0" borderId="20" xfId="0" applyFont="1" applyBorder="1" applyAlignment="1">
      <alignment horizontal="center" vertical="center"/>
    </xf>
    <xf numFmtId="0" fontId="9" fillId="0" borderId="0" xfId="0" applyFont="1"/>
    <xf numFmtId="0" fontId="5" fillId="0" borderId="15" xfId="0" applyFont="1" applyBorder="1" applyAlignment="1">
      <alignment horizontal="left" vertical="center" wrapText="1"/>
    </xf>
    <xf numFmtId="0" fontId="5" fillId="0" borderId="16" xfId="0" applyFont="1" applyBorder="1" applyAlignment="1">
      <alignment horizontal="left" vertical="center" wrapText="1"/>
    </xf>
    <xf numFmtId="0" fontId="2" fillId="0" borderId="0" xfId="0" applyFont="1" applyAlignment="1">
      <alignment horizontal="left" vertical="top" wrapText="1"/>
    </xf>
    <xf numFmtId="0" fontId="2" fillId="0" borderId="0" xfId="0" applyFont="1" applyAlignment="1">
      <alignment horizontal="left" vertical="top"/>
    </xf>
    <xf numFmtId="0" fontId="2" fillId="0" borderId="9" xfId="0" applyFont="1" applyBorder="1" applyAlignment="1">
      <alignment horizontal="center" vertical="center" wrapText="1"/>
    </xf>
    <xf numFmtId="0" fontId="2" fillId="0" borderId="12" xfId="0" applyFont="1" applyBorder="1" applyAlignment="1">
      <alignment horizontal="center" vertical="center" wrapText="1"/>
    </xf>
    <xf numFmtId="0" fontId="4" fillId="0" borderId="0" xfId="0" applyFont="1" applyAlignment="1">
      <alignment horizontal="center" vertical="center" wrapText="1"/>
    </xf>
    <xf numFmtId="0" fontId="4"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164" fontId="7" fillId="0" borderId="14" xfId="1" applyNumberFormat="1" applyFont="1" applyFill="1" applyBorder="1" applyAlignment="1">
      <alignment horizontal="center" vertical="center" wrapText="1"/>
    </xf>
    <xf numFmtId="164" fontId="7" fillId="0" borderId="14" xfId="1" quotePrefix="1" applyNumberFormat="1" applyFont="1" applyFill="1" applyBorder="1" applyAlignment="1">
      <alignment horizontal="center" vertical="center" wrapText="1"/>
    </xf>
    <xf numFmtId="164" fontId="5" fillId="0" borderId="0" xfId="1" applyNumberFormat="1" applyFont="1" applyFill="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4" xfId="0" applyFont="1" applyBorder="1" applyAlignment="1">
      <alignment horizontal="center" vertical="center"/>
    </xf>
    <xf numFmtId="0" fontId="3" fillId="0" borderId="0" xfId="0" applyFont="1" applyAlignment="1">
      <alignment vertical="center"/>
    </xf>
  </cellXfs>
  <cellStyles count="2">
    <cellStyle name="Normal" xfId="0" builtinId="0"/>
    <cellStyle name="Pourcentage" xfId="1" builtinId="5"/>
  </cellStyles>
  <dxfs count="0"/>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ab4.2.1_&#233;volution_2020_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421_AJB_2020_Web"/>
      <sheetName val="Tab421_AJB_2020"/>
      <sheetName val="Tab421_AJB_2020_00"/>
      <sheetName val="Aj_2020_YEARLY_infosQuali"/>
      <sheetName val="Combi_Mens&amp;An_AJB_2020_synt"/>
      <sheetName val="PrépCombi_Mens&amp;An_AJB_2020"/>
      <sheetName val="Copie_Var_Mens_AJB_2020"/>
      <sheetName val="Copie_Var_Annu_AJB_2020"/>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F2AFDF-9746-4F6F-9A47-EEB906C94B6C}">
  <sheetPr>
    <tabColor rgb="FF00FF00"/>
    <pageSetUpPr fitToPage="1"/>
  </sheetPr>
  <dimension ref="A1:J34"/>
  <sheetViews>
    <sheetView tabSelected="1" zoomScale="80" zoomScaleNormal="80" workbookViewId="0">
      <selection sqref="A1:J1"/>
    </sheetView>
  </sheetViews>
  <sheetFormatPr baseColWidth="10" defaultColWidth="11.42578125" defaultRowHeight="15" x14ac:dyDescent="0.25"/>
  <cols>
    <col min="1" max="1" width="74.28515625" customWidth="1"/>
    <col min="2" max="2" width="17.85546875" customWidth="1"/>
    <col min="3" max="9" width="14.85546875" customWidth="1"/>
    <col min="10" max="10" width="21.140625" customWidth="1"/>
  </cols>
  <sheetData>
    <row r="1" spans="1:10" ht="51.75" customHeight="1" x14ac:dyDescent="0.25">
      <c r="A1" s="24" t="s">
        <v>11</v>
      </c>
      <c r="B1" s="24"/>
      <c r="C1" s="24"/>
      <c r="D1" s="24"/>
      <c r="E1" s="24"/>
      <c r="F1" s="24"/>
      <c r="G1" s="24"/>
      <c r="H1" s="24"/>
      <c r="I1" s="24"/>
      <c r="J1" s="24"/>
    </row>
    <row r="2" spans="1:10" ht="59.25" customHeight="1" thickBot="1" x14ac:dyDescent="0.3">
      <c r="A2" s="24" t="s">
        <v>24</v>
      </c>
      <c r="B2" s="24"/>
      <c r="C2" s="25"/>
      <c r="D2" s="25"/>
      <c r="E2" s="25"/>
      <c r="F2" s="25"/>
      <c r="G2" s="25"/>
      <c r="H2" s="25"/>
      <c r="I2" s="25"/>
      <c r="J2" s="25"/>
    </row>
    <row r="3" spans="1:10" ht="60.6" customHeight="1" thickBot="1" x14ac:dyDescent="0.3">
      <c r="A3" s="26" t="s">
        <v>0</v>
      </c>
      <c r="B3" s="27"/>
      <c r="C3" s="30" t="s">
        <v>1</v>
      </c>
      <c r="D3" s="30"/>
      <c r="E3" s="30"/>
      <c r="F3" s="30"/>
      <c r="G3" s="30"/>
      <c r="H3" s="30"/>
      <c r="I3" s="30"/>
      <c r="J3" s="31"/>
    </row>
    <row r="4" spans="1:10" ht="60.6" customHeight="1" thickBot="1" x14ac:dyDescent="0.3">
      <c r="A4" s="28"/>
      <c r="B4" s="29"/>
      <c r="C4" s="3" t="s">
        <v>25</v>
      </c>
      <c r="D4" s="3" t="s">
        <v>26</v>
      </c>
      <c r="E4" s="3" t="s">
        <v>27</v>
      </c>
      <c r="F4" s="3" t="s">
        <v>2</v>
      </c>
      <c r="G4" s="3" t="s">
        <v>3</v>
      </c>
      <c r="H4" s="3" t="s">
        <v>28</v>
      </c>
      <c r="I4" s="3" t="s">
        <v>29</v>
      </c>
      <c r="J4" s="4" t="s">
        <v>4</v>
      </c>
    </row>
    <row r="5" spans="1:10" ht="22.5" customHeight="1" x14ac:dyDescent="0.25">
      <c r="A5" s="22" t="s">
        <v>12</v>
      </c>
      <c r="B5" s="5" t="s">
        <v>5</v>
      </c>
      <c r="C5" s="6">
        <v>28018</v>
      </c>
      <c r="D5" s="6">
        <v>59798</v>
      </c>
      <c r="E5" s="6">
        <v>4077</v>
      </c>
      <c r="F5" s="6">
        <v>8501</v>
      </c>
      <c r="G5" s="6" t="s">
        <v>20</v>
      </c>
      <c r="H5" s="6">
        <v>4780</v>
      </c>
      <c r="I5" s="6">
        <v>11219</v>
      </c>
      <c r="J5" s="6">
        <f>SUM(C5:I5)</f>
        <v>116393</v>
      </c>
    </row>
    <row r="6" spans="1:10" ht="22.5" customHeight="1" thickBot="1" x14ac:dyDescent="0.3">
      <c r="A6" s="23"/>
      <c r="B6" s="7" t="s">
        <v>6</v>
      </c>
      <c r="C6" s="32">
        <f t="shared" ref="C6:I6" si="0">C5/$J5</f>
        <v>0.24071894357908122</v>
      </c>
      <c r="D6" s="32">
        <f t="shared" si="0"/>
        <v>0.51375941852173246</v>
      </c>
      <c r="E6" s="32">
        <f t="shared" si="0"/>
        <v>3.502787968348612E-2</v>
      </c>
      <c r="F6" s="32">
        <f t="shared" si="0"/>
        <v>7.3037038309863994E-2</v>
      </c>
      <c r="G6" s="33" t="s">
        <v>7</v>
      </c>
      <c r="H6" s="33">
        <f t="shared" ref="H6:H10" si="1">H5/$J5</f>
        <v>4.1067761806981518E-2</v>
      </c>
      <c r="I6" s="33">
        <f t="shared" si="0"/>
        <v>9.6388958098854741E-2</v>
      </c>
      <c r="J6" s="32">
        <f>J5/J5</f>
        <v>1</v>
      </c>
    </row>
    <row r="7" spans="1:10" ht="24.75" customHeight="1" x14ac:dyDescent="0.25">
      <c r="A7" s="22" t="s">
        <v>21</v>
      </c>
      <c r="B7" s="5" t="s">
        <v>5</v>
      </c>
      <c r="C7" s="6">
        <v>19800</v>
      </c>
      <c r="D7" s="6">
        <v>43624</v>
      </c>
      <c r="E7" s="6">
        <v>4537</v>
      </c>
      <c r="F7" s="6">
        <v>4706</v>
      </c>
      <c r="G7" s="6" t="s">
        <v>20</v>
      </c>
      <c r="H7" s="6">
        <v>1642</v>
      </c>
      <c r="I7" s="6">
        <v>7904</v>
      </c>
      <c r="J7" s="6">
        <f t="shared" ref="J7" si="2">SUM(C7:I7)</f>
        <v>82213</v>
      </c>
    </row>
    <row r="8" spans="1:10" ht="24.75" customHeight="1" thickBot="1" x14ac:dyDescent="0.3">
      <c r="A8" s="23"/>
      <c r="B8" s="7" t="s">
        <v>6</v>
      </c>
      <c r="C8" s="32">
        <f t="shared" ref="C8:I20" si="3">C7/$J7</f>
        <v>0.24083782370184764</v>
      </c>
      <c r="D8" s="32">
        <f t="shared" si="3"/>
        <v>0.53062167783683845</v>
      </c>
      <c r="E8" s="32">
        <f t="shared" si="3"/>
        <v>5.5185919501781956E-2</v>
      </c>
      <c r="F8" s="32">
        <f t="shared" si="3"/>
        <v>5.7241555471762372E-2</v>
      </c>
      <c r="G8" s="33" t="s">
        <v>7</v>
      </c>
      <c r="H8" s="33">
        <f t="shared" si="1"/>
        <v>1.9972510430223932E-2</v>
      </c>
      <c r="I8" s="32">
        <f t="shared" si="3"/>
        <v>9.6140513057545646E-2</v>
      </c>
      <c r="J8" s="32">
        <f t="shared" ref="J8" si="4">J7/J7</f>
        <v>1</v>
      </c>
    </row>
    <row r="9" spans="1:10" ht="24.75" customHeight="1" x14ac:dyDescent="0.25">
      <c r="A9" s="22" t="s">
        <v>13</v>
      </c>
      <c r="B9" s="5" t="s">
        <v>5</v>
      </c>
      <c r="C9" s="6">
        <v>259</v>
      </c>
      <c r="D9" s="6">
        <v>1752</v>
      </c>
      <c r="E9" s="6">
        <v>16</v>
      </c>
      <c r="F9" s="6">
        <v>442</v>
      </c>
      <c r="G9" s="6" t="s">
        <v>20</v>
      </c>
      <c r="H9" s="6">
        <v>68</v>
      </c>
      <c r="I9" s="6">
        <v>2</v>
      </c>
      <c r="J9" s="6">
        <f t="shared" ref="J9" si="5">SUM(C9:I9)</f>
        <v>2539</v>
      </c>
    </row>
    <row r="10" spans="1:10" ht="24.75" customHeight="1" thickBot="1" x14ac:dyDescent="0.3">
      <c r="A10" s="23"/>
      <c r="B10" s="7" t="s">
        <v>6</v>
      </c>
      <c r="C10" s="32">
        <f t="shared" ref="C10:F10" si="6">C9/$J9</f>
        <v>0.10200866482867271</v>
      </c>
      <c r="D10" s="32">
        <f t="shared" si="6"/>
        <v>0.6900354470263883</v>
      </c>
      <c r="E10" s="32">
        <f t="shared" si="6"/>
        <v>6.301693580149665E-3</v>
      </c>
      <c r="F10" s="32">
        <f t="shared" si="6"/>
        <v>0.17408428515163449</v>
      </c>
      <c r="G10" s="33" t="s">
        <v>7</v>
      </c>
      <c r="H10" s="33">
        <f t="shared" si="1"/>
        <v>2.6782197715636079E-2</v>
      </c>
      <c r="I10" s="32">
        <f t="shared" si="3"/>
        <v>7.8771169751870812E-4</v>
      </c>
      <c r="J10" s="32">
        <f t="shared" ref="J10" si="7">J9/J9</f>
        <v>1</v>
      </c>
    </row>
    <row r="11" spans="1:10" ht="24.75" customHeight="1" x14ac:dyDescent="0.25">
      <c r="A11" s="22" t="s">
        <v>22</v>
      </c>
      <c r="B11" s="5" t="s">
        <v>5</v>
      </c>
      <c r="C11" s="6">
        <v>74</v>
      </c>
      <c r="D11" s="6">
        <v>12</v>
      </c>
      <c r="E11" s="6">
        <v>117</v>
      </c>
      <c r="F11" s="6">
        <v>157</v>
      </c>
      <c r="G11" s="6" t="s">
        <v>20</v>
      </c>
      <c r="H11" s="6" t="s">
        <v>20</v>
      </c>
      <c r="I11" s="6">
        <v>341</v>
      </c>
      <c r="J11" s="6">
        <f>SUM(C11:I11)</f>
        <v>701</v>
      </c>
    </row>
    <row r="12" spans="1:10" ht="24.75" customHeight="1" thickBot="1" x14ac:dyDescent="0.3">
      <c r="A12" s="23"/>
      <c r="B12" s="7" t="s">
        <v>6</v>
      </c>
      <c r="C12" s="32">
        <f t="shared" ref="C12:F12" si="8">C11/$J11</f>
        <v>0.10556348074179743</v>
      </c>
      <c r="D12" s="32">
        <f t="shared" si="8"/>
        <v>1.7118402282453638E-2</v>
      </c>
      <c r="E12" s="32">
        <f t="shared" si="8"/>
        <v>0.16690442225392296</v>
      </c>
      <c r="F12" s="32">
        <f t="shared" si="8"/>
        <v>0.2239657631954351</v>
      </c>
      <c r="G12" s="33" t="s">
        <v>7</v>
      </c>
      <c r="H12" s="33" t="s">
        <v>7</v>
      </c>
      <c r="I12" s="32">
        <f t="shared" si="3"/>
        <v>0.48644793152639088</v>
      </c>
      <c r="J12" s="32">
        <f t="shared" ref="J12" si="9">J11/J11</f>
        <v>1</v>
      </c>
    </row>
    <row r="13" spans="1:10" ht="27" customHeight="1" x14ac:dyDescent="0.25">
      <c r="A13" s="22" t="s">
        <v>14</v>
      </c>
      <c r="B13" s="5" t="s">
        <v>5</v>
      </c>
      <c r="C13" s="6">
        <v>53</v>
      </c>
      <c r="D13" s="6">
        <v>54</v>
      </c>
      <c r="E13" s="6">
        <v>0</v>
      </c>
      <c r="F13" s="6" t="s">
        <v>20</v>
      </c>
      <c r="G13" s="6" t="s">
        <v>20</v>
      </c>
      <c r="H13" s="6" t="s">
        <v>20</v>
      </c>
      <c r="I13" s="6">
        <v>0</v>
      </c>
      <c r="J13" s="6">
        <f t="shared" ref="J13" si="10">SUM(C13:I13)</f>
        <v>107</v>
      </c>
    </row>
    <row r="14" spans="1:10" ht="27" customHeight="1" thickBot="1" x14ac:dyDescent="0.3">
      <c r="A14" s="23"/>
      <c r="B14" s="7" t="s">
        <v>6</v>
      </c>
      <c r="C14" s="32">
        <f t="shared" si="3"/>
        <v>0.49532710280373832</v>
      </c>
      <c r="D14" s="32">
        <f t="shared" si="3"/>
        <v>0.50467289719626163</v>
      </c>
      <c r="E14" s="32">
        <f t="shared" si="3"/>
        <v>0</v>
      </c>
      <c r="F14" s="33" t="s">
        <v>7</v>
      </c>
      <c r="G14" s="33" t="s">
        <v>7</v>
      </c>
      <c r="H14" s="33" t="s">
        <v>7</v>
      </c>
      <c r="I14" s="32">
        <f t="shared" si="3"/>
        <v>0</v>
      </c>
      <c r="J14" s="32">
        <f t="shared" ref="J14" si="11">J13/J13</f>
        <v>1</v>
      </c>
    </row>
    <row r="15" spans="1:10" ht="27" customHeight="1" x14ac:dyDescent="0.25">
      <c r="A15" s="22" t="s">
        <v>15</v>
      </c>
      <c r="B15" s="5" t="s">
        <v>5</v>
      </c>
      <c r="C15" s="6">
        <v>5486</v>
      </c>
      <c r="D15" s="6">
        <v>4180</v>
      </c>
      <c r="E15" s="6">
        <v>0</v>
      </c>
      <c r="F15" s="6">
        <v>2773</v>
      </c>
      <c r="G15" s="6" t="s">
        <v>20</v>
      </c>
      <c r="H15" s="6">
        <v>140</v>
      </c>
      <c r="I15" s="6">
        <v>1</v>
      </c>
      <c r="J15" s="6">
        <f t="shared" ref="J15:J17" si="12">SUM(C15:I15)</f>
        <v>12580</v>
      </c>
    </row>
    <row r="16" spans="1:10" ht="27" customHeight="1" thickBot="1" x14ac:dyDescent="0.3">
      <c r="A16" s="23"/>
      <c r="B16" s="7" t="s">
        <v>6</v>
      </c>
      <c r="C16" s="32">
        <f t="shared" ref="C16:F18" si="13">C15/$J15</f>
        <v>0.43608903020667728</v>
      </c>
      <c r="D16" s="33">
        <f t="shared" si="13"/>
        <v>0.33227344992050872</v>
      </c>
      <c r="E16" s="32">
        <f t="shared" si="13"/>
        <v>0</v>
      </c>
      <c r="F16" s="32">
        <f t="shared" si="13"/>
        <v>0.22042925278219397</v>
      </c>
      <c r="G16" s="33" t="s">
        <v>7</v>
      </c>
      <c r="H16" s="32">
        <f t="shared" si="3"/>
        <v>1.1128775834658187E-2</v>
      </c>
      <c r="I16" s="32">
        <f t="shared" si="3"/>
        <v>7.9491255961844197E-5</v>
      </c>
      <c r="J16" s="32">
        <f t="shared" ref="J16:J18" si="14">J15/J15</f>
        <v>1</v>
      </c>
    </row>
    <row r="17" spans="1:10" ht="29.25" customHeight="1" x14ac:dyDescent="0.25">
      <c r="A17" s="22" t="s">
        <v>16</v>
      </c>
      <c r="B17" s="5" t="s">
        <v>5</v>
      </c>
      <c r="C17" s="8">
        <v>0</v>
      </c>
      <c r="D17" s="6">
        <v>3701</v>
      </c>
      <c r="E17" s="6">
        <v>0</v>
      </c>
      <c r="F17" s="6" t="s">
        <v>20</v>
      </c>
      <c r="G17" s="6" t="s">
        <v>20</v>
      </c>
      <c r="H17" s="6">
        <v>219</v>
      </c>
      <c r="I17" s="6">
        <v>389</v>
      </c>
      <c r="J17" s="8">
        <f t="shared" si="12"/>
        <v>4309</v>
      </c>
    </row>
    <row r="18" spans="1:10" ht="29.25" customHeight="1" thickBot="1" x14ac:dyDescent="0.3">
      <c r="A18" s="23"/>
      <c r="B18" s="7" t="s">
        <v>6</v>
      </c>
      <c r="C18" s="33">
        <f t="shared" si="13"/>
        <v>0</v>
      </c>
      <c r="D18" s="33">
        <f t="shared" si="13"/>
        <v>0.85889997679275931</v>
      </c>
      <c r="E18" s="33">
        <f t="shared" si="13"/>
        <v>0</v>
      </c>
      <c r="F18" s="33" t="s">
        <v>7</v>
      </c>
      <c r="G18" s="33" t="s">
        <v>7</v>
      </c>
      <c r="H18" s="33">
        <f t="shared" ref="H18" si="15">H17/$J17</f>
        <v>5.0823857043397543E-2</v>
      </c>
      <c r="I18" s="32">
        <f t="shared" si="3"/>
        <v>9.0276166163843125E-2</v>
      </c>
      <c r="J18" s="33">
        <f t="shared" si="14"/>
        <v>1</v>
      </c>
    </row>
    <row r="19" spans="1:10" ht="29.25" customHeight="1" x14ac:dyDescent="0.25">
      <c r="A19" s="22" t="s">
        <v>17</v>
      </c>
      <c r="B19" s="5" t="s">
        <v>5</v>
      </c>
      <c r="C19" s="6">
        <v>7355</v>
      </c>
      <c r="D19" s="6">
        <v>403</v>
      </c>
      <c r="E19" s="6">
        <v>311</v>
      </c>
      <c r="F19" s="6">
        <v>1808</v>
      </c>
      <c r="G19" s="6" t="s">
        <v>20</v>
      </c>
      <c r="H19" s="6" t="s">
        <v>20</v>
      </c>
      <c r="I19" s="6">
        <v>799</v>
      </c>
      <c r="J19" s="6">
        <f t="shared" ref="J19" si="16">SUM(C19:I19)</f>
        <v>10676</v>
      </c>
    </row>
    <row r="20" spans="1:10" ht="29.25" customHeight="1" thickBot="1" x14ac:dyDescent="0.3">
      <c r="A20" s="23"/>
      <c r="B20" s="7" t="s">
        <v>6</v>
      </c>
      <c r="C20" s="32">
        <f t="shared" ref="C20:F20" si="17">C19/$J19</f>
        <v>0.688928437617085</v>
      </c>
      <c r="D20" s="32">
        <f t="shared" si="17"/>
        <v>3.774822030723117E-2</v>
      </c>
      <c r="E20" s="32">
        <f t="shared" si="17"/>
        <v>2.9130760584488574E-2</v>
      </c>
      <c r="F20" s="32">
        <f t="shared" si="17"/>
        <v>0.16935181715998501</v>
      </c>
      <c r="G20" s="33" t="s">
        <v>7</v>
      </c>
      <c r="H20" s="33" t="s">
        <v>7</v>
      </c>
      <c r="I20" s="32">
        <f t="shared" si="3"/>
        <v>7.4840764331210188E-2</v>
      </c>
      <c r="J20" s="32">
        <f t="shared" ref="J20:J22" si="18">J19/J19</f>
        <v>1</v>
      </c>
    </row>
    <row r="21" spans="1:10" ht="29.25" customHeight="1" x14ac:dyDescent="0.25">
      <c r="A21" s="9" t="s">
        <v>18</v>
      </c>
      <c r="B21" s="10" t="s">
        <v>5</v>
      </c>
      <c r="C21" s="11">
        <v>1155</v>
      </c>
      <c r="D21" s="11">
        <v>17</v>
      </c>
      <c r="E21" s="11">
        <v>6593</v>
      </c>
      <c r="F21" s="11">
        <v>22</v>
      </c>
      <c r="G21" s="6" t="s">
        <v>20</v>
      </c>
      <c r="H21" s="6" t="s">
        <v>20</v>
      </c>
      <c r="I21" s="11">
        <v>0</v>
      </c>
      <c r="J21" s="11">
        <f t="shared" ref="J21" si="19">SUM(C21:I21)</f>
        <v>7787</v>
      </c>
    </row>
    <row r="22" spans="1:10" ht="29.25" customHeight="1" thickBot="1" x14ac:dyDescent="0.3">
      <c r="A22" s="12"/>
      <c r="B22" s="7" t="s">
        <v>6</v>
      </c>
      <c r="C22" s="32">
        <f t="shared" ref="C22:E22" si="20">C21/$J21</f>
        <v>0.14832412996019007</v>
      </c>
      <c r="D22" s="32">
        <f t="shared" si="20"/>
        <v>2.1831257223577758E-3</v>
      </c>
      <c r="E22" s="32">
        <f t="shared" si="20"/>
        <v>0.84666752279440094</v>
      </c>
      <c r="F22" s="32">
        <f>F21/$J21</f>
        <v>2.8252215230512392E-3</v>
      </c>
      <c r="G22" s="33" t="s">
        <v>7</v>
      </c>
      <c r="H22" s="33" t="s">
        <v>7</v>
      </c>
      <c r="I22" s="32">
        <f>I21/$J21</f>
        <v>0</v>
      </c>
      <c r="J22" s="32">
        <f t="shared" si="18"/>
        <v>1</v>
      </c>
    </row>
    <row r="23" spans="1:10" ht="28.5" customHeight="1" thickBot="1" x14ac:dyDescent="0.3">
      <c r="A23" s="13"/>
      <c r="B23" s="14"/>
      <c r="C23" s="34"/>
      <c r="D23" s="34"/>
      <c r="E23" s="34"/>
      <c r="F23" s="34"/>
      <c r="G23" s="34"/>
      <c r="H23" s="34"/>
      <c r="I23" s="34"/>
      <c r="J23" s="34"/>
    </row>
    <row r="24" spans="1:10" ht="34.5" customHeight="1" x14ac:dyDescent="0.25">
      <c r="A24" s="18" t="s">
        <v>8</v>
      </c>
      <c r="B24" s="19"/>
      <c r="C24" s="19"/>
      <c r="D24" s="1"/>
      <c r="E24" s="1"/>
      <c r="F24" s="1"/>
      <c r="G24" s="1"/>
      <c r="H24" s="1"/>
      <c r="I24" s="1"/>
      <c r="J24" s="15"/>
    </row>
    <row r="25" spans="1:10" ht="34.5" customHeight="1" x14ac:dyDescent="0.25">
      <c r="A25" s="35" t="s">
        <v>9</v>
      </c>
      <c r="B25" s="36"/>
      <c r="C25" s="16">
        <v>3</v>
      </c>
      <c r="D25" s="37">
        <v>11</v>
      </c>
      <c r="E25" s="37">
        <v>1</v>
      </c>
      <c r="F25" s="37">
        <v>1</v>
      </c>
      <c r="G25" s="37">
        <v>0</v>
      </c>
      <c r="H25" s="37">
        <v>1</v>
      </c>
      <c r="I25" s="37">
        <v>3</v>
      </c>
      <c r="J25" s="38">
        <f>SUM(C25:I25)</f>
        <v>20</v>
      </c>
    </row>
    <row r="26" spans="1:10" ht="41.25" customHeight="1" thickBot="1" x14ac:dyDescent="0.3">
      <c r="A26" s="39" t="s">
        <v>19</v>
      </c>
      <c r="B26" s="40"/>
      <c r="C26" s="41">
        <v>3</v>
      </c>
      <c r="D26" s="42">
        <v>11</v>
      </c>
      <c r="E26" s="42">
        <v>1</v>
      </c>
      <c r="F26" s="42">
        <v>1</v>
      </c>
      <c r="G26" s="42">
        <v>0</v>
      </c>
      <c r="H26" s="42">
        <v>1</v>
      </c>
      <c r="I26" s="43">
        <v>3</v>
      </c>
      <c r="J26" s="44">
        <f>SUM(C26:I26)</f>
        <v>20</v>
      </c>
    </row>
    <row r="27" spans="1:10" ht="30" customHeight="1" x14ac:dyDescent="0.35">
      <c r="A27" s="45" t="s">
        <v>10</v>
      </c>
      <c r="B27" s="45"/>
      <c r="C27" s="2"/>
      <c r="D27" s="2"/>
      <c r="E27" s="2"/>
      <c r="F27" s="17"/>
      <c r="G27" s="2"/>
      <c r="H27" s="2"/>
      <c r="I27" s="2"/>
      <c r="J27" s="2"/>
    </row>
    <row r="28" spans="1:10" ht="81" customHeight="1" x14ac:dyDescent="0.25">
      <c r="A28" s="20" t="s">
        <v>23</v>
      </c>
      <c r="B28" s="21"/>
      <c r="C28" s="21"/>
      <c r="D28" s="21"/>
      <c r="E28" s="21"/>
      <c r="F28" s="21"/>
      <c r="G28" s="21"/>
      <c r="H28" s="2"/>
      <c r="I28" s="2"/>
      <c r="J28" s="2"/>
    </row>
    <row r="29" spans="1:10" ht="138.75" customHeight="1" x14ac:dyDescent="0.25">
      <c r="A29" s="20" t="s">
        <v>30</v>
      </c>
      <c r="B29" s="20"/>
      <c r="C29" s="20"/>
      <c r="D29" s="20"/>
      <c r="E29" s="20"/>
      <c r="F29" s="20"/>
      <c r="G29" s="20"/>
      <c r="H29" s="20"/>
      <c r="I29" s="20"/>
      <c r="J29" s="20"/>
    </row>
    <row r="30" spans="1:10" ht="359.25" customHeight="1" x14ac:dyDescent="0.25">
      <c r="A30" s="20" t="s">
        <v>31</v>
      </c>
      <c r="B30" s="20"/>
      <c r="C30" s="20"/>
      <c r="D30" s="20"/>
      <c r="E30" s="20"/>
      <c r="F30" s="20"/>
      <c r="G30" s="20"/>
      <c r="H30" s="20"/>
      <c r="I30" s="20"/>
      <c r="J30" s="20"/>
    </row>
    <row r="31" spans="1:10" ht="175.5" customHeight="1" x14ac:dyDescent="0.25">
      <c r="A31" s="20" t="s">
        <v>32</v>
      </c>
      <c r="B31" s="20"/>
      <c r="C31" s="20"/>
      <c r="D31" s="20"/>
      <c r="E31" s="20"/>
      <c r="F31" s="20"/>
      <c r="G31" s="20"/>
      <c r="H31" s="20"/>
      <c r="I31" s="20"/>
      <c r="J31" s="20"/>
    </row>
    <row r="32" spans="1:10" ht="52.5" customHeight="1" x14ac:dyDescent="0.25">
      <c r="A32" s="20" t="s">
        <v>33</v>
      </c>
      <c r="B32" s="20"/>
      <c r="C32" s="20"/>
      <c r="D32" s="20"/>
      <c r="E32" s="20"/>
      <c r="F32" s="20"/>
      <c r="G32" s="20"/>
      <c r="H32" s="20"/>
      <c r="I32" s="20"/>
      <c r="J32" s="20"/>
    </row>
    <row r="33" spans="1:10" ht="102.75" customHeight="1" x14ac:dyDescent="0.25">
      <c r="A33" s="20" t="s">
        <v>34</v>
      </c>
      <c r="B33" s="20"/>
      <c r="C33" s="20"/>
      <c r="D33" s="20"/>
      <c r="E33" s="20"/>
      <c r="F33" s="20"/>
      <c r="G33" s="20"/>
      <c r="H33" s="20"/>
      <c r="I33" s="20"/>
      <c r="J33" s="20"/>
    </row>
    <row r="34" spans="1:10" ht="53.25" customHeight="1" x14ac:dyDescent="0.25">
      <c r="A34" s="2"/>
      <c r="B34" s="2"/>
      <c r="C34" s="2"/>
      <c r="D34" s="2"/>
      <c r="E34" s="2"/>
      <c r="F34" s="2"/>
      <c r="G34" s="2"/>
      <c r="H34" s="2"/>
      <c r="I34" s="2"/>
      <c r="J34" s="2"/>
    </row>
  </sheetData>
  <mergeCells count="21">
    <mergeCell ref="A31:J31"/>
    <mergeCell ref="A32:J32"/>
    <mergeCell ref="A33:J33"/>
    <mergeCell ref="A24:C24"/>
    <mergeCell ref="A25:B25"/>
    <mergeCell ref="A26:B26"/>
    <mergeCell ref="A28:G28"/>
    <mergeCell ref="A29:J29"/>
    <mergeCell ref="A30:J30"/>
    <mergeCell ref="A9:A10"/>
    <mergeCell ref="A11:A12"/>
    <mergeCell ref="A13:A14"/>
    <mergeCell ref="A15:A16"/>
    <mergeCell ref="A17:A18"/>
    <mergeCell ref="A19:A20"/>
    <mergeCell ref="A1:J1"/>
    <mergeCell ref="A2:J2"/>
    <mergeCell ref="A3:B4"/>
    <mergeCell ref="C3:J3"/>
    <mergeCell ref="A5:A6"/>
    <mergeCell ref="A7:A8"/>
  </mergeCells>
  <pageMargins left="0.70866141732283472" right="0.70866141732283472" top="0.74803149606299213" bottom="0.74803149606299213" header="0.31496062992125984" footer="0.31496062992125984"/>
  <pageSetup paperSize="8" scale="81" orientation="landscape" r:id="rId1"/>
  <headerFooter>
    <oddFooter>&amp;L&amp;F
&amp;D
&amp;C&amp;A&amp;R&amp;P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Tab421_AJB_2020_Web</vt:lpstr>
    </vt:vector>
  </TitlesOfParts>
  <Company>IWEPS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Olivier Colicis</dc:creator>
  <cp:lastModifiedBy>Olivier Colicis</cp:lastModifiedBy>
  <cp:lastPrinted>2019-08-16T11:45:22Z</cp:lastPrinted>
  <dcterms:created xsi:type="dcterms:W3CDTF">2019-03-28T13:55:50Z</dcterms:created>
  <dcterms:modified xsi:type="dcterms:W3CDTF">2021-11-08T08:52:52Z</dcterms:modified>
</cp:coreProperties>
</file>