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M:\12000-Relais_sociaux\4_Publication_Annuaires\Stat_RSU_2020\RSU_Utilisation_2020\TAB-121_à_TAB-124_HU_2020_ok_oco_20210928\"/>
    </mc:Choice>
  </mc:AlternateContent>
  <xr:revisionPtr revIDLastSave="0" documentId="8_{8F99AD8C-CBA0-421F-AAA1-BFB035333D5D}" xr6:coauthVersionLast="47" xr6:coauthVersionMax="47" xr10:uidLastSave="{00000000-0000-0000-0000-000000000000}"/>
  <bookViews>
    <workbookView xWindow="-120" yWindow="-120" windowWidth="29040" windowHeight="15840" xr2:uid="{00000000-000D-0000-FFFF-FFFF00000000}"/>
  </bookViews>
  <sheets>
    <sheet name="Tab121_2020_Web" sheetId="14" r:id="rId1"/>
    <sheet name="Tab 122_2020_Web" sheetId="15" r:id="rId2"/>
    <sheet name="Tab 123_2020_Web" sheetId="16" r:id="rId3"/>
    <sheet name="TAB124_HU_2020_Web" sheetId="17" r:id="rId4"/>
  </sheets>
  <externalReferences>
    <externalReference r:id="rId5"/>
    <externalReference r:id="rId6"/>
    <externalReference r:id="rId7"/>
  </externalReferences>
  <definedNames>
    <definedName name="HU_2017_MONTHLY_QTY" localSheetId="1">#REF!</definedName>
    <definedName name="HU_2017_MONTHLY_QTY" localSheetId="2">#REF!</definedName>
    <definedName name="HU_2017_MONTHLY_QTY" localSheetId="0">#REF!</definedName>
    <definedName name="HU_2017_MONTHLY_QTY">#REF!</definedName>
    <definedName name="Hu_2017_YEARLY_QTY" localSheetId="1">#REF!</definedName>
    <definedName name="Hu_2017_YEARLY_QTY" localSheetId="2">#REF!</definedName>
    <definedName name="Hu_2017_YEARLY_QTY" localSheetId="0">#REF!</definedName>
    <definedName name="Hu_2017_YEARLY_QTY">#REF!</definedName>
    <definedName name="HU_2018_MONTHLY_QTY" localSheetId="1">#REF!</definedName>
    <definedName name="HU_2018_MONTHLY_QTY" localSheetId="2">#REF!</definedName>
    <definedName name="HU_2018_MONTHLY_QTY" localSheetId="0">#REF!</definedName>
    <definedName name="HU_2018_MONTHLY_QTY">#REF!</definedName>
    <definedName name="HU_2019_MONTHLY_QTY" localSheetId="1">#REF!</definedName>
    <definedName name="HU_2019_MONTHLY_QTY" localSheetId="2">#REF!</definedName>
    <definedName name="HU_2019_MONTHLY_QTY" localSheetId="0">#REF!</definedName>
    <definedName name="HU_2019_MONTHLY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6" i="17" l="1"/>
  <c r="AE35" i="17"/>
  <c r="J14" i="16"/>
  <c r="J13" i="16"/>
  <c r="J7" i="16"/>
  <c r="J5" i="16"/>
  <c r="J24" i="15"/>
  <c r="J23" i="15"/>
  <c r="J8" i="16" l="1"/>
  <c r="J9" i="16"/>
  <c r="J10" i="16" s="1"/>
  <c r="J6" i="16" l="1"/>
</calcChain>
</file>

<file path=xl/sharedStrings.xml><?xml version="1.0" encoding="utf-8"?>
<sst xmlns="http://schemas.openxmlformats.org/spreadsheetml/2006/main" count="307" uniqueCount="70">
  <si>
    <t>Tableau 1.2.2 : Nombre de refus pour une nuitée dans un des services d'hébergement d'urgence partenaires des Relais sociaux urbains (RSU).</t>
  </si>
  <si>
    <t>Type de refus</t>
  </si>
  <si>
    <t>Relais social urbain (RSU)</t>
  </si>
  <si>
    <t>Charleroi (RSC)</t>
  </si>
  <si>
    <t>Mons (RSUMB)</t>
  </si>
  <si>
    <t>Namur (RSUN)</t>
  </si>
  <si>
    <t>Tournai (RSUT)</t>
  </si>
  <si>
    <t>Verviers (RSUV)</t>
  </si>
  <si>
    <t>Total des RSU wallons</t>
  </si>
  <si>
    <t>Quota dépassé</t>
  </si>
  <si>
    <t>CA</t>
  </si>
  <si>
    <t>%</t>
  </si>
  <si>
    <t>Manque de places</t>
  </si>
  <si>
    <t>nd</t>
  </si>
  <si>
    <t>-</t>
  </si>
  <si>
    <t>Arrivées hors horaire
du demandeur</t>
  </si>
  <si>
    <t>Non respect du règlement</t>
  </si>
  <si>
    <t>Inadéquation avec le cadre
(institution non adaptée pour accueillir le demandeur)</t>
  </si>
  <si>
    <t>Délibéré
(désistement du demandeur)</t>
  </si>
  <si>
    <t>Refus autres</t>
  </si>
  <si>
    <t>Total 
des refus</t>
  </si>
  <si>
    <t>Services partenaires sources</t>
  </si>
  <si>
    <t>Nombre de services ayant répondu à cette variable</t>
  </si>
  <si>
    <t>Nombre de services ayant participé à la collecte relative à l'HU</t>
  </si>
  <si>
    <t>Sources : IWEPS, Relais sociaux urbains &amp; services partenaires des Relais sociaux urbains de Wallonie; Calculs : IWEPS</t>
  </si>
  <si>
    <t>Suites données après le refus d'une nuitée dans un service</t>
  </si>
  <si>
    <t>Réorientation 
après refus (1)</t>
  </si>
  <si>
    <t>Non réorientation
après refus (2)</t>
  </si>
  <si>
    <t>Total des refus
(indépendamment de la réorientation ou non)</t>
  </si>
  <si>
    <t>Remarques : 
(1) La catégorie"Réorientations après refus"  reprend parmi les refus de nuitées dans un service, les demandes qui ont pu être réorientées vers une autre structure d'hébergement d'urgence (ou vers un autre type de service) donnant quand même accès à une nuitée.
(2) La catégorie "Non réorientation après refus" reprend les refus de nuitées qui n'ont pas pu être réorientées vers une autre structure d'hébergement d'hurgence. Il s'agit en quelque sorte  des "refus nets" qualifiés dans certaines régions de "refus secs".</t>
  </si>
  <si>
    <t>Lieu de la nuitée</t>
  </si>
  <si>
    <t>Nombre de nuitées</t>
  </si>
  <si>
    <t>H</t>
  </si>
  <si>
    <t>F</t>
  </si>
  <si>
    <t>Enfants</t>
  </si>
  <si>
    <t>Total</t>
  </si>
  <si>
    <t>En abri de nuit</t>
  </si>
  <si>
    <t>En hôtel</t>
  </si>
  <si>
    <t>Hors abris de nuit
&amp; hors hôtel</t>
  </si>
  <si>
    <t>Total des nuitées</t>
  </si>
  <si>
    <t>Mois</t>
  </si>
  <si>
    <t xml:space="preserve">Tableau 1.2.3 : Réorientations à la suite d'un refus de nuitée dans un des services d'hébergement d'urgence partenaires des Relais sociaux urbains (RSU) </t>
  </si>
  <si>
    <t>Tableau 1.2.1 : Nombre de nuitées passées au cours de l'année dans les services d'hébergement d'urgence partenaires des Relais sociaux urbains (RSU) (=&gt; fichier avec les liens</t>
  </si>
  <si>
    <t>Répartition par lieu de nuitée, type d'affectation du lit (homme - femme - enfant) et par RSU - Année 2020</t>
  </si>
  <si>
    <t>Liège (RSPL)  (1)</t>
  </si>
  <si>
    <t>La Louvière (RSULL) (2)</t>
  </si>
  <si>
    <t>(1) Le RSPL précise que :
 - pour le service "Sans Logi femme" (SLF), il y à eu "fermeture de l'accès aux lits d'urgence dès le début de la crise [sanitaire Covid-19] en mars" 2020;
 - pour le service Oxygène , il y a eu "fermeture dès le 13 mars et pas de réouverture depuis" [info reçue par l'IWEPS au 1er trimestre 2021]</t>
  </si>
  <si>
    <t>(2) Le RSULL pécise pour l'abri de nuit Tremplin que "La crise COVID a engendré la création d'une superstructure lors du 1er confinement [approximativement de la mi mars à début juin 2020]. Dès lors, l'offre de lits est restée à 16 du 1 avril au 5 juin. Lors du retour au sein de leur structure et en respect des normes sociosanitaires, l'équipe a dû réduire sa capacité d'accueil à 9 lits hors PGF et 12 en période PGF.</t>
  </si>
  <si>
    <t>(3) Le RSUT pécise pour le service Auxiliiss, "qu'il ne isdpose pas de la distinction par genre des nuitées supplétives"</t>
  </si>
  <si>
    <t>Répartition par type de refus et par RSU - Année 2020</t>
  </si>
  <si>
    <t>Charleroi (RSC)
(1)</t>
  </si>
  <si>
    <t>Liège (RSPL)
(2)</t>
  </si>
  <si>
    <t>La Louvière (RSULL)
(3)</t>
  </si>
  <si>
    <t>(1) Le RSC pécise pour le service Triangle, "que concerannt lle nombre de refus, les "chiffres sont fournis sans spécification de la cause du refus (hors manque de place)"</t>
  </si>
  <si>
    <t>(2) Le RSPL précise que :
 - pour le service "Sans Logi femme" (SLF), il y à eu "fermeture de l'accès aux lits d'urgence dès le début de la crise [sanitaire Covid-19] en mars" 2020;
 - pour le service Oxygène , il y a eu "fermeture dès le 13 mars et pas de réouverture depuis" [info reçue par l'IWEPS au 1er trimestre 2021]</t>
  </si>
  <si>
    <t>(3) Le RSULL pécise pour l'abri de nuit Tremplin que "La crise COVID a engendré la création d'une superstructure lors du 1er confinement [approximativement de la mi mars à début juin 2020]. Dès lors, l'offre de lits est restée à 16 du 1 avril au 5 juin. Lors du retour au sein de leur structure et en respect des normes sociosanitaires, l'équipe a dû réduire sa capacité d'accueil à 9 lits hors PGF et 12 en période PGF.</t>
  </si>
  <si>
    <t>Répartition par type de suite donnée après refus et par RSU - Année 2020</t>
  </si>
  <si>
    <t>Charleroi (RSC)
(3)</t>
  </si>
  <si>
    <t>Liège (RSPL)
(4)</t>
  </si>
  <si>
    <t>La Louvière (RSULL)
(5)</t>
  </si>
  <si>
    <t>(3) Le RSC pécise pour le service Triangle, "que concerannt lle nombre de refus, les "chiffres sont fournis sans spécification de la cause du refus (hors manque de place)"</t>
  </si>
  <si>
    <t>(4) Le RSPL précise que :
 - pour le service "Sans Logi femme" (SLF), il y à eu "fermeture de l'accès aux lits d'urgence dès le début de la crise [sanitaire Covid-19] en mars" 2020;
 - pour le service Oxygène , il y a eu "fermeture dès le 13 mars et pas de réouverture depuis" [info reçue par l'IWEPS au 1er trimestre 2021]</t>
  </si>
  <si>
    <t>(5) Le RSULL pécise pour l'abri de nuit Tremplin que "La crise COVID a engendré la création d'une superstructure lors du 1er confinement [approximativement de la mi mars à début juin 2020]. Dès lors, l'offre de lits est restée à 16 du 1 avril au 5 juin. Lors du retour au sein de leur structure et en respect des normes sociosanitaires, l'équipe a dû réduire sa capacité d'accueil à 9 lits hors PGF et 12 en période PGF.</t>
  </si>
  <si>
    <t>Tableau 1.2.4 : Nombre de nuitées passées en abri de nuit au cours de l'année dans les services d'hébergement d'urgence (HU) partenaires des Relais sociaux urbains (RSU)</t>
  </si>
  <si>
    <t>Répartition mensuelle par type d'affectation du lit (homme - femme - enfant) et par RSU - Année 2020</t>
  </si>
  <si>
    <t>Mons (RSUMB)
(4)</t>
  </si>
  <si>
    <t>(1) Pour le service SASS du  RSC, nous ne disposons de données que  pour 3 mois de l'année,  à savoir de janvier à mars.</t>
  </si>
  <si>
    <t>(2) Concernant le RSPL  :
 - pour le service "Sans Logi femme" (SLF), il y a eu "fermeture de l'accès aux lits d'urgence dès le début de la crise [sanitaire Covid-19] en mars" 2020=&gt; nous ne disposons d'aucune données mensuelles pour 2020
 - pour le service Oxygène , il y a eu "fermeture dès le 13 mars et pas de réouverture depuis" [info reçue par l'IWEPS au 1er trimestre 2021] =&gt; nous ne disposons d'aucune données mensuelles pour 2020
 - pour le service "Thermos"nous disposons  de données pour 6 mois : de janvier à mars et d'octobre à décembre 2020
- pour le "supplétif" nous disposons de données pour 2 mois : novembre et décembre 2020.
- nous disposons de données pour les 12 mois de l'année pour les trois services suivants : "Abri de nuit de Liège", "Caserne" et" Un toit pour la nuit"</t>
  </si>
  <si>
    <t>(3) Le RSULL pécise pour l'abri de nuit Tremplin que "La crise COVID a engendré la création d'une superstructure lors du 1er confinement [approximativement de la mi mars à début juin 2020]. Dès lors, l'offre de lits est restée à 16 du 1 avril au 5 juin. Lors du retour au sein de leur structure et en respect des normes sociosanitaires, l'équipe a dû réduire sa capacité d'accueil à 9 lits hors PGF et 12 en période PGF
 Nous disposons toutefois de données encodées pour les 12 mois de l'année pour le service Tremplin.</t>
  </si>
  <si>
    <t>(4) Le RSUMB pécise qu'il n'a "pas d'accès aux chiffres mensuels pour le service "Vif"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</si>
</sst>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4"/>
      <name val="Calibri"/>
      <family val="2"/>
      <scheme val="minor"/>
    </font>
    <font>
      <sz val="11"/>
      <name val="Calibri"/>
      <family val="2"/>
      <scheme val="minor"/>
    </font>
    <font>
      <sz val="18"/>
      <color theme="1"/>
      <name val="Calibri"/>
      <family val="2"/>
      <scheme val="minor"/>
    </font>
    <font>
      <sz val="10"/>
      <color theme="1"/>
      <name val="Calibri"/>
      <family val="2"/>
      <scheme val="minor"/>
    </font>
    <font>
      <b/>
      <sz val="12"/>
      <name val="Calibri"/>
      <family val="2"/>
      <scheme val="minor"/>
    </font>
    <font>
      <b/>
      <sz val="18"/>
      <name val="Calibri"/>
      <family val="2"/>
      <scheme val="minor"/>
    </font>
    <font>
      <sz val="12"/>
      <name val="Calibri"/>
      <family val="2"/>
      <scheme val="minor"/>
    </font>
    <font>
      <sz val="10"/>
      <name val="Calibri"/>
      <family val="2"/>
      <scheme val="minor"/>
    </font>
    <font>
      <sz val="14"/>
      <name val="Calibri"/>
      <family val="2"/>
      <scheme val="minor"/>
    </font>
    <font>
      <sz val="18"/>
      <name val="Calibri"/>
      <family val="2"/>
      <scheme val="minor"/>
    </font>
  </fonts>
  <fills count="3">
    <fill>
      <patternFill patternType="none"/>
    </fill>
    <fill>
      <patternFill patternType="gray125"/>
    </fill>
    <fill>
      <patternFill patternType="solid">
        <fgColor theme="0"/>
        <bgColor indexed="64"/>
      </patternFill>
    </fill>
  </fills>
  <borders count="38">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63">
    <xf numFmtId="0" fontId="0" fillId="0" borderId="0" xfId="0"/>
    <xf numFmtId="0" fontId="3" fillId="0" borderId="9" xfId="0" applyFont="1" applyBorder="1" applyAlignment="1">
      <alignment horizontal="center" vertical="center" wrapText="1"/>
    </xf>
    <xf numFmtId="0" fontId="4" fillId="0" borderId="11" xfId="0" applyFont="1" applyBorder="1" applyAlignment="1">
      <alignment horizontal="right" vertical="center" wrapText="1"/>
    </xf>
    <xf numFmtId="3" fontId="4" fillId="0" borderId="3" xfId="0" applyNumberFormat="1" applyFont="1" applyBorder="1" applyAlignment="1">
      <alignment horizontal="right" vertical="center" wrapText="1"/>
    </xf>
    <xf numFmtId="3" fontId="4" fillId="0" borderId="9" xfId="0" applyNumberFormat="1" applyFont="1" applyBorder="1" applyAlignment="1">
      <alignment horizontal="right" vertical="center" wrapText="1"/>
    </xf>
    <xf numFmtId="0" fontId="4" fillId="0" borderId="13" xfId="0" applyFont="1" applyBorder="1" applyAlignment="1">
      <alignment horizontal="right" vertical="center" wrapText="1"/>
    </xf>
    <xf numFmtId="164" fontId="5" fillId="0" borderId="14" xfId="1" applyNumberFormat="1" applyFont="1" applyBorder="1" applyAlignment="1">
      <alignment horizontal="right" vertical="center" wrapText="1"/>
    </xf>
    <xf numFmtId="164" fontId="5" fillId="0" borderId="15" xfId="1" applyNumberFormat="1" applyFont="1" applyBorder="1" applyAlignment="1">
      <alignment horizontal="right" vertical="center" wrapText="1"/>
    </xf>
    <xf numFmtId="164" fontId="5" fillId="0" borderId="15" xfId="1" applyNumberFormat="1" applyFont="1" applyFill="1" applyBorder="1" applyAlignment="1">
      <alignment horizontal="right" vertical="center" wrapText="1"/>
    </xf>
    <xf numFmtId="0" fontId="4" fillId="0" borderId="16" xfId="0" applyFont="1" applyBorder="1" applyAlignment="1">
      <alignment horizontal="right" vertical="center" wrapText="1"/>
    </xf>
    <xf numFmtId="164" fontId="3" fillId="0" borderId="0" xfId="1" applyNumberFormat="1" applyFont="1" applyBorder="1" applyAlignment="1">
      <alignment horizontal="center" vertical="center" wrapText="1"/>
    </xf>
    <xf numFmtId="164" fontId="3" fillId="2" borderId="0" xfId="1" applyNumberFormat="1" applyFont="1" applyFill="1" applyBorder="1" applyAlignment="1">
      <alignment horizontal="center" vertical="center" wrapText="1"/>
    </xf>
    <xf numFmtId="164" fontId="3" fillId="2" borderId="0" xfId="1" quotePrefix="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7" fillId="2" borderId="17" xfId="0" applyFont="1" applyFill="1" applyBorder="1" applyAlignment="1">
      <alignment vertical="center" wrapText="1"/>
    </xf>
    <xf numFmtId="164" fontId="3" fillId="2" borderId="17" xfId="1" applyNumberFormat="1" applyFont="1" applyFill="1" applyBorder="1" applyAlignment="1">
      <alignment horizontal="center" vertical="center" wrapText="1"/>
    </xf>
    <xf numFmtId="164" fontId="3" fillId="2" borderId="17" xfId="1" quotePrefix="1" applyNumberFormat="1"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xf numFmtId="0" fontId="9" fillId="0" borderId="0" xfId="0" applyFont="1"/>
    <xf numFmtId="0" fontId="3" fillId="0" borderId="3" xfId="0" applyFont="1" applyBorder="1" applyAlignment="1">
      <alignment horizontal="center" vertical="center" wrapText="1"/>
    </xf>
    <xf numFmtId="0" fontId="8" fillId="0" borderId="0" xfId="0" applyFont="1"/>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4" fillId="0" borderId="3" xfId="0"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4" fillId="0" borderId="8" xfId="0" applyFont="1" applyBorder="1" applyAlignment="1">
      <alignment horizontal="center" vertical="center" wrapText="1"/>
    </xf>
    <xf numFmtId="3" fontId="11" fillId="0" borderId="30" xfId="0" applyNumberFormat="1" applyFont="1" applyBorder="1" applyAlignment="1">
      <alignment horizontal="center" vertical="center" wrapText="1"/>
    </xf>
    <xf numFmtId="3" fontId="13" fillId="0" borderId="29"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1" fontId="8" fillId="0" borderId="0" xfId="0" applyNumberFormat="1" applyFont="1"/>
    <xf numFmtId="0" fontId="12"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left" vertical="top" wrapText="1"/>
    </xf>
    <xf numFmtId="0" fontId="8" fillId="0" borderId="0" xfId="0" applyFont="1" applyAlignment="1">
      <alignment vertical="top"/>
    </xf>
    <xf numFmtId="1" fontId="0" fillId="0" borderId="0" xfId="0" applyNumberFormat="1"/>
    <xf numFmtId="0" fontId="2" fillId="0" borderId="0" xfId="0" applyFont="1" applyAlignment="1">
      <alignment horizontal="center" vertical="center" wrapText="1"/>
    </xf>
    <xf numFmtId="0" fontId="6"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13" fillId="2" borderId="18" xfId="0" applyFont="1" applyFill="1" applyBorder="1" applyAlignment="1">
      <alignment horizontal="center" vertical="center" wrapText="1"/>
    </xf>
    <xf numFmtId="0" fontId="13" fillId="0" borderId="18" xfId="0" applyFont="1" applyBorder="1" applyAlignment="1">
      <alignment horizontal="center" vertical="center" wrapText="1"/>
    </xf>
    <xf numFmtId="0" fontId="8" fillId="0" borderId="0" xfId="0" applyFont="1" applyAlignment="1">
      <alignment vertical="center"/>
    </xf>
    <xf numFmtId="0" fontId="0" fillId="0" borderId="0" xfId="0" applyAlignment="1">
      <alignment vertical="top"/>
    </xf>
    <xf numFmtId="0" fontId="0" fillId="0" borderId="0" xfId="0" applyAlignment="1">
      <alignment horizont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9" xfId="0" applyFont="1" applyBorder="1" applyAlignment="1">
      <alignment horizontal="left" vertical="center" wrapText="1"/>
    </xf>
    <xf numFmtId="0" fontId="7" fillId="0" borderId="14"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3" fillId="0" borderId="19" xfId="0" applyFont="1" applyBorder="1" applyAlignment="1">
      <alignment horizontal="left" vertical="center" wrapText="1"/>
    </xf>
    <xf numFmtId="0" fontId="3" fillId="0" borderId="14" xfId="0" applyFont="1" applyBorder="1" applyAlignment="1">
      <alignment horizontal="left" vertical="center" wrapText="1"/>
    </xf>
    <xf numFmtId="164" fontId="11" fillId="0" borderId="12" xfId="1" applyNumberFormat="1" applyFont="1" applyFill="1" applyBorder="1" applyAlignment="1">
      <alignment horizontal="center" vertical="center" wrapText="1"/>
    </xf>
    <xf numFmtId="164" fontId="11" fillId="0" borderId="13" xfId="1" applyNumberFormat="1" applyFont="1" applyFill="1" applyBorder="1" applyAlignment="1">
      <alignment horizontal="center" vertical="center" wrapText="1"/>
    </xf>
    <xf numFmtId="164" fontId="11" fillId="0" borderId="28" xfId="1" applyNumberFormat="1" applyFont="1" applyFill="1" applyBorder="1" applyAlignment="1">
      <alignment horizontal="center" vertical="center" wrapText="1"/>
    </xf>
    <xf numFmtId="164" fontId="7" fillId="0" borderId="0" xfId="1" applyNumberFormat="1" applyFont="1" applyFill="1" applyBorder="1" applyAlignment="1">
      <alignment horizontal="center" vertical="center" wrapText="1"/>
    </xf>
    <xf numFmtId="164" fontId="7" fillId="0" borderId="0" xfId="1" quotePrefix="1" applyNumberFormat="1"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17" xfId="0" applyFont="1" applyBorder="1" applyAlignment="1">
      <alignment horizontal="left" vertical="center" wrapText="1"/>
    </xf>
    <xf numFmtId="0" fontId="7" fillId="0" borderId="17" xfId="0" applyFont="1" applyBorder="1" applyAlignment="1">
      <alignment vertical="center" wrapText="1"/>
    </xf>
    <xf numFmtId="0" fontId="7" fillId="0" borderId="3" xfId="0" applyFont="1" applyBorder="1" applyAlignment="1">
      <alignment vertical="center" wrapText="1"/>
    </xf>
    <xf numFmtId="0" fontId="8" fillId="0" borderId="0" xfId="0" applyFont="1" applyAlignment="1">
      <alignment horizontal="left" vertical="top"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10" fillId="0" borderId="11" xfId="0" applyFont="1" applyBorder="1" applyAlignment="1">
      <alignment horizontal="right" vertical="center" wrapText="1"/>
    </xf>
    <xf numFmtId="3" fontId="4" fillId="0" borderId="8" xfId="0" applyNumberFormat="1" applyFont="1" applyBorder="1" applyAlignment="1">
      <alignment horizontal="right" vertical="center" wrapText="1"/>
    </xf>
    <xf numFmtId="3" fontId="4" fillId="0" borderId="21" xfId="0" applyNumberFormat="1" applyFont="1" applyBorder="1" applyAlignment="1">
      <alignment horizontal="right" vertical="center" wrapText="1"/>
    </xf>
    <xf numFmtId="3" fontId="4" fillId="2" borderId="21" xfId="0" applyNumberFormat="1" applyFont="1" applyFill="1" applyBorder="1" applyAlignment="1">
      <alignment horizontal="right" vertical="center" wrapText="1"/>
    </xf>
    <xf numFmtId="0" fontId="10" fillId="0" borderId="13" xfId="0" applyFont="1" applyBorder="1" applyAlignment="1">
      <alignment horizontal="right" vertical="center" wrapText="1"/>
    </xf>
    <xf numFmtId="164" fontId="5" fillId="2" borderId="15" xfId="1" quotePrefix="1" applyNumberFormat="1" applyFont="1" applyFill="1" applyBorder="1" applyAlignment="1">
      <alignment horizontal="right" vertical="center" wrapText="1"/>
    </xf>
    <xf numFmtId="164" fontId="5" fillId="2" borderId="15" xfId="1" applyNumberFormat="1" applyFont="1" applyFill="1" applyBorder="1" applyAlignment="1">
      <alignment horizontal="right" vertical="center" wrapText="1"/>
    </xf>
    <xf numFmtId="0" fontId="10" fillId="0" borderId="16" xfId="0" applyFont="1" applyBorder="1" applyAlignment="1">
      <alignment horizontal="right" vertical="center" wrapText="1"/>
    </xf>
    <xf numFmtId="0" fontId="4" fillId="2" borderId="15" xfId="0" applyFont="1" applyFill="1" applyBorder="1" applyAlignment="1">
      <alignment horizontal="center" vertical="center" wrapText="1"/>
    </xf>
    <xf numFmtId="0" fontId="4" fillId="0" borderId="0" xfId="0" applyFont="1" applyAlignment="1">
      <alignment horizontal="left" vertical="top" wrapText="1"/>
    </xf>
    <xf numFmtId="0" fontId="0" fillId="0" borderId="0" xfId="0" applyAlignment="1">
      <alignmen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4" xfId="0" applyFont="1" applyBorder="1" applyAlignment="1">
      <alignment horizontal="center" vertical="center"/>
    </xf>
    <xf numFmtId="0" fontId="11" fillId="0" borderId="16" xfId="0" applyFont="1" applyBorder="1" applyAlignment="1">
      <alignment horizontal="center" vertical="center"/>
    </xf>
    <xf numFmtId="0" fontId="11" fillId="0" borderId="35"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17" fontId="11" fillId="0" borderId="10" xfId="0" applyNumberFormat="1" applyFont="1" applyBorder="1" applyAlignment="1">
      <alignment horizontal="left" vertical="center" wrapText="1"/>
    </xf>
    <xf numFmtId="0" fontId="14" fillId="0" borderId="35" xfId="0" applyFont="1" applyBorder="1" applyAlignment="1">
      <alignment horizontal="right" vertical="center" wrapText="1"/>
    </xf>
    <xf numFmtId="3" fontId="13" fillId="0" borderId="10" xfId="0" applyNumberFormat="1" applyFont="1" applyBorder="1" applyAlignment="1">
      <alignment horizontal="right" vertical="center" wrapText="1"/>
    </xf>
    <xf numFmtId="3" fontId="13" fillId="0" borderId="11" xfId="0" applyNumberFormat="1" applyFont="1" applyBorder="1" applyAlignment="1">
      <alignment horizontal="right" vertical="center" wrapText="1"/>
    </xf>
    <xf numFmtId="3" fontId="13" fillId="0" borderId="27" xfId="0" applyNumberFormat="1" applyFont="1" applyBorder="1" applyAlignment="1">
      <alignment horizontal="right" vertical="center" wrapText="1"/>
    </xf>
    <xf numFmtId="17" fontId="11" fillId="0" borderId="12" xfId="0" applyNumberFormat="1" applyFont="1" applyBorder="1" applyAlignment="1">
      <alignment horizontal="left" vertical="center" wrapText="1"/>
    </xf>
    <xf numFmtId="0" fontId="14" fillId="0" borderId="36" xfId="0" applyFont="1" applyBorder="1" applyAlignment="1">
      <alignment horizontal="right" vertical="center" wrapText="1"/>
    </xf>
    <xf numFmtId="164" fontId="11" fillId="0" borderId="12" xfId="1" applyNumberFormat="1" applyFont="1" applyFill="1" applyBorder="1" applyAlignment="1">
      <alignment horizontal="right" vertical="center" wrapText="1"/>
    </xf>
    <xf numFmtId="164" fontId="11" fillId="0" borderId="13" xfId="1" applyNumberFormat="1" applyFont="1" applyFill="1" applyBorder="1" applyAlignment="1">
      <alignment horizontal="right" vertical="center" wrapText="1"/>
    </xf>
    <xf numFmtId="164" fontId="11" fillId="0" borderId="28" xfId="1" applyNumberFormat="1" applyFont="1" applyFill="1" applyBorder="1" applyAlignment="1">
      <alignment horizontal="right" vertical="center" wrapText="1"/>
    </xf>
    <xf numFmtId="0" fontId="14" fillId="0" borderId="37" xfId="0" applyFont="1" applyBorder="1" applyAlignment="1">
      <alignment horizontal="righ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7"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8" fillId="0" borderId="0" xfId="0" applyFont="1" applyAlignment="1">
      <alignment horizontal="center"/>
    </xf>
    <xf numFmtId="0" fontId="8" fillId="0" borderId="0" xfId="0" applyFont="1" applyAlignment="1">
      <alignment vertical="top" wrapText="1"/>
    </xf>
  </cellXfs>
  <cellStyles count="2">
    <cellStyle name="Normal" xfId="0" builtinId="0"/>
    <cellStyle name="Pourcentage" xfId="1"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1.2.1_2020_OCO_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1.2.2_2020_OCO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1.2.3_2020_OCO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21_2020_Web"/>
      <sheetName val="Tab121_2020"/>
      <sheetName val="Tab121_2020_avecLiens"/>
      <sheetName val="Hu_2020_YEARLY_QLY_copie"/>
      <sheetName val="SynthCombi_Mois-AnTab121_2020"/>
      <sheetName val="Combi_Mois-AnTab121_2020"/>
      <sheetName val="Copie_Var-Tab121_Mens_HU_2020"/>
      <sheetName val="Copie_Var-Tab121_Annuel_HU_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22_2020_Web"/>
      <sheetName val="Tab 122_2020"/>
      <sheetName val="Tab 122_2020_avec-Liens"/>
      <sheetName val="Hu_2020_YEARLY_QLY_copie"/>
      <sheetName val="SynthCombi_Mois-AnTab122_2020"/>
      <sheetName val="Combi_Mois-AnTab122_2020"/>
      <sheetName val="Copie_Var-Tab122_Mens_HU_2020"/>
      <sheetName val="Copie_Var-Tab122_Annuel_HU_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23_2020_Web"/>
      <sheetName val="Tab 123_2020"/>
      <sheetName val="Tab 123_2020_avec liens"/>
      <sheetName val="Hu_2020_YEARLY_QLY_copie"/>
      <sheetName val="SynthCombi_Mois-AnTab123_2020"/>
      <sheetName val="Combi_Mois-AnTab123_2020"/>
      <sheetName val="Copie_Var-Tab123_Mens_HU_2020"/>
      <sheetName val="Copie_Var-Tab123_Annuel_HU_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7A2E-0247-4492-B01E-4160E6D29330}">
  <sheetPr>
    <tabColor rgb="FF66FF33"/>
    <pageSetUpPr fitToPage="1"/>
  </sheetPr>
  <dimension ref="A1:AQ23"/>
  <sheetViews>
    <sheetView tabSelected="1" zoomScale="55" zoomScaleNormal="55" workbookViewId="0">
      <selection sqref="A1:AH1"/>
    </sheetView>
  </sheetViews>
  <sheetFormatPr baseColWidth="10" defaultColWidth="11.42578125" defaultRowHeight="15" x14ac:dyDescent="0.25"/>
  <cols>
    <col min="1" max="1" width="22.85546875" customWidth="1"/>
    <col min="2" max="2" width="12.5703125" customWidth="1"/>
    <col min="3" max="34" width="13.42578125" customWidth="1"/>
    <col min="35" max="35" width="17.7109375" customWidth="1"/>
    <col min="36" max="41" width="18.85546875" customWidth="1"/>
  </cols>
  <sheetData>
    <row r="1" spans="1:43" ht="45.75" customHeight="1" x14ac:dyDescent="0.25">
      <c r="A1" s="68" t="s">
        <v>42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22"/>
      <c r="AJ1" s="22"/>
      <c r="AK1" s="22"/>
      <c r="AL1" s="22"/>
      <c r="AM1" s="22"/>
      <c r="AN1" s="22"/>
      <c r="AO1" s="22"/>
      <c r="AP1" s="22"/>
      <c r="AQ1" s="22"/>
    </row>
    <row r="2" spans="1:43" ht="45.75" customHeight="1" thickBot="1" x14ac:dyDescent="0.3">
      <c r="A2" s="68" t="s">
        <v>43</v>
      </c>
      <c r="B2" s="68"/>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22"/>
      <c r="AJ2" s="22"/>
      <c r="AK2" s="22"/>
      <c r="AL2" s="22"/>
      <c r="AM2" s="22"/>
      <c r="AN2" s="22"/>
      <c r="AO2" s="22"/>
      <c r="AP2" s="22"/>
      <c r="AQ2" s="22"/>
    </row>
    <row r="3" spans="1:43" ht="40.5" customHeight="1" thickBot="1" x14ac:dyDescent="0.3">
      <c r="A3" s="70" t="s">
        <v>30</v>
      </c>
      <c r="B3" s="71"/>
      <c r="C3" s="74" t="s">
        <v>2</v>
      </c>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5"/>
      <c r="AI3" s="22"/>
      <c r="AJ3" s="22"/>
      <c r="AK3" s="22"/>
      <c r="AL3" s="22"/>
      <c r="AM3" s="22"/>
      <c r="AN3" s="22"/>
      <c r="AO3" s="22"/>
      <c r="AP3" s="22"/>
      <c r="AQ3" s="22"/>
    </row>
    <row r="4" spans="1:43" ht="40.5" customHeight="1" thickBot="1" x14ac:dyDescent="0.3">
      <c r="A4" s="72"/>
      <c r="B4" s="73"/>
      <c r="C4" s="63" t="s">
        <v>3</v>
      </c>
      <c r="D4" s="63"/>
      <c r="E4" s="63"/>
      <c r="F4" s="64"/>
      <c r="G4" s="62" t="s">
        <v>44</v>
      </c>
      <c r="H4" s="63"/>
      <c r="I4" s="63"/>
      <c r="J4" s="64"/>
      <c r="K4" s="62" t="s">
        <v>45</v>
      </c>
      <c r="L4" s="63"/>
      <c r="M4" s="63"/>
      <c r="N4" s="64"/>
      <c r="O4" s="62" t="s">
        <v>4</v>
      </c>
      <c r="P4" s="63"/>
      <c r="Q4" s="63"/>
      <c r="R4" s="64"/>
      <c r="S4" s="62" t="s">
        <v>5</v>
      </c>
      <c r="T4" s="63"/>
      <c r="U4" s="63"/>
      <c r="V4" s="64"/>
      <c r="W4" s="62" t="s">
        <v>6</v>
      </c>
      <c r="X4" s="63"/>
      <c r="Y4" s="63"/>
      <c r="Z4" s="64"/>
      <c r="AA4" s="62" t="s">
        <v>7</v>
      </c>
      <c r="AB4" s="63"/>
      <c r="AC4" s="63"/>
      <c r="AD4" s="64"/>
      <c r="AE4" s="62" t="s">
        <v>8</v>
      </c>
      <c r="AF4" s="63"/>
      <c r="AG4" s="63"/>
      <c r="AH4" s="64"/>
      <c r="AI4" s="22"/>
      <c r="AJ4" s="22"/>
      <c r="AK4" s="22"/>
      <c r="AL4" s="22"/>
      <c r="AM4" s="22"/>
      <c r="AN4" s="22"/>
      <c r="AO4" s="22"/>
      <c r="AP4" s="22"/>
      <c r="AQ4" s="22"/>
    </row>
    <row r="5" spans="1:43" ht="40.5" customHeight="1" x14ac:dyDescent="0.25">
      <c r="A5" s="72"/>
      <c r="B5" s="73"/>
      <c r="C5" s="65" t="s">
        <v>31</v>
      </c>
      <c r="D5" s="65"/>
      <c r="E5" s="65"/>
      <c r="F5" s="66"/>
      <c r="G5" s="67" t="s">
        <v>31</v>
      </c>
      <c r="H5" s="65"/>
      <c r="I5" s="65"/>
      <c r="J5" s="66"/>
      <c r="K5" s="67" t="s">
        <v>31</v>
      </c>
      <c r="L5" s="65"/>
      <c r="M5" s="65"/>
      <c r="N5" s="66"/>
      <c r="O5" s="67" t="s">
        <v>31</v>
      </c>
      <c r="P5" s="65"/>
      <c r="Q5" s="65"/>
      <c r="R5" s="66"/>
      <c r="S5" s="67" t="s">
        <v>31</v>
      </c>
      <c r="T5" s="65"/>
      <c r="U5" s="65"/>
      <c r="V5" s="66"/>
      <c r="W5" s="67" t="s">
        <v>31</v>
      </c>
      <c r="X5" s="65"/>
      <c r="Y5" s="65"/>
      <c r="Z5" s="66"/>
      <c r="AA5" s="67" t="s">
        <v>31</v>
      </c>
      <c r="AB5" s="65"/>
      <c r="AC5" s="65"/>
      <c r="AD5" s="66"/>
      <c r="AE5" s="65" t="s">
        <v>31</v>
      </c>
      <c r="AF5" s="65"/>
      <c r="AG5" s="65"/>
      <c r="AH5" s="66"/>
      <c r="AI5" s="22"/>
      <c r="AJ5" s="22"/>
      <c r="AK5" s="22"/>
      <c r="AL5" s="22"/>
      <c r="AM5" s="22"/>
      <c r="AN5" s="22"/>
      <c r="AO5" s="22"/>
      <c r="AP5" s="22"/>
      <c r="AQ5" s="22"/>
    </row>
    <row r="6" spans="1:43" ht="40.5" customHeight="1" thickBot="1" x14ac:dyDescent="0.3">
      <c r="A6" s="72"/>
      <c r="B6" s="73"/>
      <c r="C6" s="23" t="s">
        <v>32</v>
      </c>
      <c r="D6" s="24" t="s">
        <v>33</v>
      </c>
      <c r="E6" s="25" t="s">
        <v>34</v>
      </c>
      <c r="F6" s="26" t="s">
        <v>35</v>
      </c>
      <c r="G6" s="27" t="s">
        <v>32</v>
      </c>
      <c r="H6" s="24" t="s">
        <v>33</v>
      </c>
      <c r="I6" s="25" t="s">
        <v>34</v>
      </c>
      <c r="J6" s="26" t="s">
        <v>35</v>
      </c>
      <c r="K6" s="27" t="s">
        <v>32</v>
      </c>
      <c r="L6" s="24" t="s">
        <v>33</v>
      </c>
      <c r="M6" s="25" t="s">
        <v>34</v>
      </c>
      <c r="N6" s="26" t="s">
        <v>35</v>
      </c>
      <c r="O6" s="27" t="s">
        <v>32</v>
      </c>
      <c r="P6" s="24" t="s">
        <v>33</v>
      </c>
      <c r="Q6" s="25" t="s">
        <v>34</v>
      </c>
      <c r="R6" s="26" t="s">
        <v>35</v>
      </c>
      <c r="S6" s="27" t="s">
        <v>32</v>
      </c>
      <c r="T6" s="24" t="s">
        <v>33</v>
      </c>
      <c r="U6" s="25" t="s">
        <v>34</v>
      </c>
      <c r="V6" s="26" t="s">
        <v>35</v>
      </c>
      <c r="W6" s="27" t="s">
        <v>32</v>
      </c>
      <c r="X6" s="24" t="s">
        <v>33</v>
      </c>
      <c r="Y6" s="25" t="s">
        <v>34</v>
      </c>
      <c r="Z6" s="26" t="s">
        <v>35</v>
      </c>
      <c r="AA6" s="27" t="s">
        <v>32</v>
      </c>
      <c r="AB6" s="24" t="s">
        <v>33</v>
      </c>
      <c r="AC6" s="25" t="s">
        <v>34</v>
      </c>
      <c r="AD6" s="26" t="s">
        <v>35</v>
      </c>
      <c r="AE6" s="27" t="s">
        <v>32</v>
      </c>
      <c r="AF6" s="24" t="s">
        <v>33</v>
      </c>
      <c r="AG6" s="25" t="s">
        <v>34</v>
      </c>
      <c r="AH6" s="26" t="s">
        <v>35</v>
      </c>
      <c r="AI6" s="22"/>
      <c r="AJ6" s="22"/>
      <c r="AK6" s="22"/>
      <c r="AL6" s="22"/>
      <c r="AM6" s="22"/>
      <c r="AN6" s="22"/>
      <c r="AO6" s="22"/>
      <c r="AP6" s="22"/>
      <c r="AQ6" s="22"/>
    </row>
    <row r="7" spans="1:43" ht="36.75" customHeight="1" x14ac:dyDescent="0.25">
      <c r="A7" s="58" t="s">
        <v>36</v>
      </c>
      <c r="B7" s="28" t="s">
        <v>10</v>
      </c>
      <c r="C7" s="29">
        <v>16256</v>
      </c>
      <c r="D7" s="30">
        <v>2674</v>
      </c>
      <c r="E7" s="30">
        <v>1637</v>
      </c>
      <c r="F7" s="31">
        <v>20567</v>
      </c>
      <c r="G7" s="29">
        <v>14932</v>
      </c>
      <c r="H7" s="30">
        <v>1925</v>
      </c>
      <c r="I7" s="30">
        <v>47</v>
      </c>
      <c r="J7" s="31">
        <v>16904</v>
      </c>
      <c r="K7" s="29">
        <v>3290</v>
      </c>
      <c r="L7" s="30">
        <v>375</v>
      </c>
      <c r="M7" s="30">
        <v>2</v>
      </c>
      <c r="N7" s="31">
        <v>3667</v>
      </c>
      <c r="O7" s="29">
        <v>4986</v>
      </c>
      <c r="P7" s="30">
        <v>2395</v>
      </c>
      <c r="Q7" s="30">
        <v>1013</v>
      </c>
      <c r="R7" s="31">
        <v>8394</v>
      </c>
      <c r="S7" s="29">
        <v>9533</v>
      </c>
      <c r="T7" s="30">
        <v>1662</v>
      </c>
      <c r="U7" s="30">
        <v>0</v>
      </c>
      <c r="V7" s="31">
        <v>11195</v>
      </c>
      <c r="W7" s="29">
        <v>5689</v>
      </c>
      <c r="X7" s="30">
        <v>812</v>
      </c>
      <c r="Y7" s="30">
        <v>0</v>
      </c>
      <c r="Z7" s="31">
        <v>6501</v>
      </c>
      <c r="AA7" s="29">
        <v>999</v>
      </c>
      <c r="AB7" s="30">
        <v>126</v>
      </c>
      <c r="AC7" s="30">
        <v>0</v>
      </c>
      <c r="AD7" s="31">
        <v>1125</v>
      </c>
      <c r="AE7" s="29">
        <v>55685</v>
      </c>
      <c r="AF7" s="30">
        <v>9969</v>
      </c>
      <c r="AG7" s="30">
        <v>2699</v>
      </c>
      <c r="AH7" s="31">
        <v>68353</v>
      </c>
      <c r="AI7" s="22"/>
      <c r="AJ7" s="22"/>
      <c r="AK7" s="22"/>
      <c r="AL7" s="22"/>
      <c r="AM7" s="22"/>
      <c r="AN7" s="22"/>
      <c r="AO7" s="22"/>
      <c r="AP7" s="22"/>
      <c r="AQ7" s="22"/>
    </row>
    <row r="8" spans="1:43" ht="36.75" customHeight="1" thickBot="1" x14ac:dyDescent="0.3">
      <c r="A8" s="59"/>
      <c r="B8" s="32" t="s">
        <v>11</v>
      </c>
      <c r="C8" s="102">
        <v>0.79039237613652935</v>
      </c>
      <c r="D8" s="103">
        <v>0.13001410025769436</v>
      </c>
      <c r="E8" s="103">
        <v>7.9593523605776248E-2</v>
      </c>
      <c r="F8" s="104">
        <v>1</v>
      </c>
      <c r="G8" s="102">
        <v>0.88334122101277801</v>
      </c>
      <c r="H8" s="103">
        <v>0.11387837198296261</v>
      </c>
      <c r="I8" s="103">
        <v>2.7804070042593467E-3</v>
      </c>
      <c r="J8" s="104">
        <v>1</v>
      </c>
      <c r="K8" s="102">
        <v>0.89719116443959646</v>
      </c>
      <c r="L8" s="103">
        <v>0.10226343059721843</v>
      </c>
      <c r="M8" s="103">
        <v>5.4540496318516497E-4</v>
      </c>
      <c r="N8" s="104">
        <v>1</v>
      </c>
      <c r="O8" s="102">
        <v>0.59399571122230166</v>
      </c>
      <c r="P8" s="103">
        <v>0.28532284965451515</v>
      </c>
      <c r="Q8" s="103">
        <v>0.12068143912318323</v>
      </c>
      <c r="R8" s="104">
        <v>1</v>
      </c>
      <c r="S8" s="102">
        <v>0.85154086645824023</v>
      </c>
      <c r="T8" s="103">
        <v>0.14845913354175971</v>
      </c>
      <c r="U8" s="103">
        <v>0</v>
      </c>
      <c r="V8" s="104">
        <v>1</v>
      </c>
      <c r="W8" s="102">
        <v>0.87509613905552996</v>
      </c>
      <c r="X8" s="103">
        <v>0.12490386094447008</v>
      </c>
      <c r="Y8" s="103">
        <v>0</v>
      </c>
      <c r="Z8" s="104">
        <v>1</v>
      </c>
      <c r="AA8" s="102">
        <v>0.88800000000000001</v>
      </c>
      <c r="AB8" s="103">
        <v>0.112</v>
      </c>
      <c r="AC8" s="103">
        <v>0</v>
      </c>
      <c r="AD8" s="104">
        <v>1</v>
      </c>
      <c r="AE8" s="102">
        <v>0.81466797360759591</v>
      </c>
      <c r="AF8" s="103">
        <v>0.14584582973680746</v>
      </c>
      <c r="AG8" s="103">
        <v>3.9486196655596682E-2</v>
      </c>
      <c r="AH8" s="104">
        <v>1</v>
      </c>
      <c r="AI8" s="22"/>
      <c r="AJ8" s="22"/>
      <c r="AK8" s="22"/>
      <c r="AL8" s="22"/>
      <c r="AM8" s="22"/>
      <c r="AN8" s="22"/>
      <c r="AO8" s="22"/>
      <c r="AP8" s="22"/>
      <c r="AQ8" s="22"/>
    </row>
    <row r="9" spans="1:43" ht="36" customHeight="1" x14ac:dyDescent="0.25">
      <c r="A9" s="58" t="s">
        <v>37</v>
      </c>
      <c r="B9" s="33" t="s">
        <v>10</v>
      </c>
      <c r="C9" s="29">
        <v>0</v>
      </c>
      <c r="D9" s="30">
        <v>0</v>
      </c>
      <c r="E9" s="30">
        <v>0</v>
      </c>
      <c r="F9" s="34">
        <v>0</v>
      </c>
      <c r="G9" s="29">
        <v>0</v>
      </c>
      <c r="H9" s="30">
        <v>0</v>
      </c>
      <c r="I9" s="30">
        <v>0</v>
      </c>
      <c r="J9" s="34">
        <v>0</v>
      </c>
      <c r="K9" s="29">
        <v>0</v>
      </c>
      <c r="L9" s="30">
        <v>0</v>
      </c>
      <c r="M9" s="30">
        <v>0</v>
      </c>
      <c r="N9" s="31">
        <v>0</v>
      </c>
      <c r="O9" s="29">
        <v>0</v>
      </c>
      <c r="P9" s="30">
        <v>0</v>
      </c>
      <c r="Q9" s="30">
        <v>0</v>
      </c>
      <c r="R9" s="34">
        <v>0</v>
      </c>
      <c r="S9" s="29">
        <v>119</v>
      </c>
      <c r="T9" s="30">
        <v>22</v>
      </c>
      <c r="U9" s="30">
        <v>0</v>
      </c>
      <c r="V9" s="34">
        <v>141</v>
      </c>
      <c r="W9" s="29">
        <v>0</v>
      </c>
      <c r="X9" s="30">
        <v>0</v>
      </c>
      <c r="Y9" s="30">
        <v>0</v>
      </c>
      <c r="Z9" s="34">
        <v>0</v>
      </c>
      <c r="AA9" s="29">
        <v>0</v>
      </c>
      <c r="AB9" s="30">
        <v>0</v>
      </c>
      <c r="AC9" s="30">
        <v>0</v>
      </c>
      <c r="AD9" s="34">
        <v>0</v>
      </c>
      <c r="AE9" s="35">
        <v>119</v>
      </c>
      <c r="AF9" s="36">
        <v>22</v>
      </c>
      <c r="AG9" s="36">
        <v>0</v>
      </c>
      <c r="AH9" s="34">
        <v>141</v>
      </c>
      <c r="AI9" s="22"/>
      <c r="AJ9" s="22"/>
      <c r="AK9" s="22"/>
      <c r="AL9" s="22"/>
      <c r="AM9" s="22"/>
      <c r="AN9" s="22"/>
      <c r="AO9" s="22"/>
      <c r="AP9" s="22"/>
      <c r="AQ9" s="22"/>
    </row>
    <row r="10" spans="1:43" ht="36" customHeight="1" thickBot="1" x14ac:dyDescent="0.3">
      <c r="A10" s="59"/>
      <c r="B10" s="32" t="s">
        <v>11</v>
      </c>
      <c r="C10" s="102" t="s">
        <v>14</v>
      </c>
      <c r="D10" s="103" t="s">
        <v>14</v>
      </c>
      <c r="E10" s="103" t="s">
        <v>14</v>
      </c>
      <c r="F10" s="104" t="s">
        <v>14</v>
      </c>
      <c r="G10" s="102" t="s">
        <v>14</v>
      </c>
      <c r="H10" s="103" t="s">
        <v>14</v>
      </c>
      <c r="I10" s="103" t="s">
        <v>14</v>
      </c>
      <c r="J10" s="104" t="s">
        <v>14</v>
      </c>
      <c r="K10" s="102" t="s">
        <v>14</v>
      </c>
      <c r="L10" s="103" t="s">
        <v>14</v>
      </c>
      <c r="M10" s="103" t="s">
        <v>14</v>
      </c>
      <c r="N10" s="104" t="s">
        <v>14</v>
      </c>
      <c r="O10" s="102" t="s">
        <v>14</v>
      </c>
      <c r="P10" s="103" t="s">
        <v>14</v>
      </c>
      <c r="Q10" s="103" t="s">
        <v>14</v>
      </c>
      <c r="R10" s="104" t="s">
        <v>14</v>
      </c>
      <c r="S10" s="102">
        <v>0.84397163120567376</v>
      </c>
      <c r="T10" s="103">
        <v>0.15602836879432624</v>
      </c>
      <c r="U10" s="103">
        <v>0</v>
      </c>
      <c r="V10" s="104">
        <v>1</v>
      </c>
      <c r="W10" s="102" t="s">
        <v>14</v>
      </c>
      <c r="X10" s="103" t="s">
        <v>14</v>
      </c>
      <c r="Y10" s="103" t="s">
        <v>14</v>
      </c>
      <c r="Z10" s="104" t="s">
        <v>14</v>
      </c>
      <c r="AA10" s="102" t="s">
        <v>14</v>
      </c>
      <c r="AB10" s="103" t="s">
        <v>14</v>
      </c>
      <c r="AC10" s="103" t="s">
        <v>14</v>
      </c>
      <c r="AD10" s="104" t="s">
        <v>14</v>
      </c>
      <c r="AE10" s="102">
        <v>0.84397163120567376</v>
      </c>
      <c r="AF10" s="103">
        <v>0.15602836879432624</v>
      </c>
      <c r="AG10" s="103">
        <v>0</v>
      </c>
      <c r="AH10" s="104">
        <v>1</v>
      </c>
      <c r="AI10" s="22"/>
      <c r="AJ10" s="22"/>
      <c r="AK10" s="22"/>
      <c r="AL10" s="22"/>
      <c r="AM10" s="22"/>
      <c r="AN10" s="22"/>
      <c r="AO10" s="22"/>
      <c r="AP10" s="22"/>
      <c r="AQ10" s="22"/>
    </row>
    <row r="11" spans="1:43" ht="37.5" customHeight="1" x14ac:dyDescent="0.25">
      <c r="A11" s="58" t="s">
        <v>38</v>
      </c>
      <c r="B11" s="33" t="s">
        <v>10</v>
      </c>
      <c r="C11" s="29">
        <v>0</v>
      </c>
      <c r="D11" s="30">
        <v>0</v>
      </c>
      <c r="E11" s="30">
        <v>0</v>
      </c>
      <c r="F11" s="34">
        <v>0</v>
      </c>
      <c r="G11" s="29">
        <v>293</v>
      </c>
      <c r="H11" s="30">
        <v>0</v>
      </c>
      <c r="I11" s="30">
        <v>0</v>
      </c>
      <c r="J11" s="34">
        <v>293</v>
      </c>
      <c r="K11" s="29">
        <v>176</v>
      </c>
      <c r="L11" s="30">
        <v>200</v>
      </c>
      <c r="M11" s="30">
        <v>198</v>
      </c>
      <c r="N11" s="34">
        <v>574</v>
      </c>
      <c r="O11" s="29">
        <v>15</v>
      </c>
      <c r="P11" s="30">
        <v>2</v>
      </c>
      <c r="Q11" s="30">
        <v>0</v>
      </c>
      <c r="R11" s="34">
        <v>17</v>
      </c>
      <c r="S11" s="29">
        <v>1410</v>
      </c>
      <c r="T11" s="30">
        <v>290</v>
      </c>
      <c r="U11" s="30">
        <v>0</v>
      </c>
      <c r="V11" s="34">
        <v>1700</v>
      </c>
      <c r="W11" s="29">
        <v>112</v>
      </c>
      <c r="X11" s="30">
        <v>0</v>
      </c>
      <c r="Y11" s="30">
        <v>0</v>
      </c>
      <c r="Z11" s="34">
        <v>112</v>
      </c>
      <c r="AA11" s="29">
        <v>869</v>
      </c>
      <c r="AB11" s="30">
        <v>1017</v>
      </c>
      <c r="AC11" s="30">
        <v>1891</v>
      </c>
      <c r="AD11" s="34">
        <v>3777</v>
      </c>
      <c r="AE11" s="35">
        <v>2875</v>
      </c>
      <c r="AF11" s="36">
        <v>1509</v>
      </c>
      <c r="AG11" s="36">
        <v>2089</v>
      </c>
      <c r="AH11" s="34">
        <v>6473</v>
      </c>
      <c r="AI11" s="22"/>
      <c r="AJ11" s="22"/>
      <c r="AK11" s="22"/>
      <c r="AL11" s="22"/>
      <c r="AM11" s="22"/>
      <c r="AN11" s="22"/>
      <c r="AO11" s="22"/>
      <c r="AP11" s="22"/>
      <c r="AQ11" s="22"/>
    </row>
    <row r="12" spans="1:43" ht="37.5" customHeight="1" thickBot="1" x14ac:dyDescent="0.3">
      <c r="A12" s="59"/>
      <c r="B12" s="32" t="s">
        <v>11</v>
      </c>
      <c r="C12" s="102" t="s">
        <v>14</v>
      </c>
      <c r="D12" s="103" t="s">
        <v>14</v>
      </c>
      <c r="E12" s="103" t="s">
        <v>14</v>
      </c>
      <c r="F12" s="104" t="s">
        <v>14</v>
      </c>
      <c r="G12" s="102">
        <v>1</v>
      </c>
      <c r="H12" s="103">
        <v>0</v>
      </c>
      <c r="I12" s="103">
        <v>0</v>
      </c>
      <c r="J12" s="104">
        <v>1</v>
      </c>
      <c r="K12" s="102">
        <v>0.30662020905923343</v>
      </c>
      <c r="L12" s="103">
        <v>0.34843205574912894</v>
      </c>
      <c r="M12" s="103">
        <v>0.34494773519163763</v>
      </c>
      <c r="N12" s="104">
        <v>1</v>
      </c>
      <c r="O12" s="102">
        <v>0.88235294117647056</v>
      </c>
      <c r="P12" s="103">
        <v>0.11764705882352941</v>
      </c>
      <c r="Q12" s="103">
        <v>0</v>
      </c>
      <c r="R12" s="104">
        <v>1</v>
      </c>
      <c r="S12" s="102">
        <v>0.8294117647058824</v>
      </c>
      <c r="T12" s="103">
        <v>0.17058823529411765</v>
      </c>
      <c r="U12" s="103">
        <v>0</v>
      </c>
      <c r="V12" s="104">
        <v>1</v>
      </c>
      <c r="W12" s="102">
        <v>1</v>
      </c>
      <c r="X12" s="103">
        <v>0</v>
      </c>
      <c r="Y12" s="103">
        <v>0</v>
      </c>
      <c r="Z12" s="104">
        <v>1</v>
      </c>
      <c r="AA12" s="102">
        <v>0.23007678051363517</v>
      </c>
      <c r="AB12" s="103">
        <v>0.26926131850675139</v>
      </c>
      <c r="AC12" s="103">
        <v>0.50066190097961349</v>
      </c>
      <c r="AD12" s="104">
        <v>1</v>
      </c>
      <c r="AE12" s="102">
        <v>0.44415263401822958</v>
      </c>
      <c r="AF12" s="103">
        <v>0.23312219990730729</v>
      </c>
      <c r="AG12" s="103">
        <v>0.32272516607446317</v>
      </c>
      <c r="AH12" s="104">
        <v>1</v>
      </c>
      <c r="AI12" s="22"/>
      <c r="AJ12" s="22"/>
      <c r="AK12" s="22"/>
      <c r="AL12" s="22"/>
      <c r="AM12" s="22"/>
      <c r="AN12" s="22"/>
      <c r="AO12" s="22"/>
      <c r="AP12" s="22"/>
      <c r="AQ12" s="22"/>
    </row>
    <row r="13" spans="1:43" s="42" customFormat="1" ht="39" customHeight="1" x14ac:dyDescent="0.25">
      <c r="A13" s="60" t="s">
        <v>39</v>
      </c>
      <c r="B13" s="33" t="s">
        <v>10</v>
      </c>
      <c r="C13" s="35">
        <v>16256</v>
      </c>
      <c r="D13" s="36">
        <v>2674</v>
      </c>
      <c r="E13" s="36">
        <v>1637</v>
      </c>
      <c r="F13" s="34">
        <v>20567</v>
      </c>
      <c r="G13" s="35">
        <v>15225</v>
      </c>
      <c r="H13" s="36">
        <v>1925</v>
      </c>
      <c r="I13" s="36">
        <v>47</v>
      </c>
      <c r="J13" s="34">
        <v>17197</v>
      </c>
      <c r="K13" s="35">
        <v>3466</v>
      </c>
      <c r="L13" s="36">
        <v>575</v>
      </c>
      <c r="M13" s="36">
        <v>200</v>
      </c>
      <c r="N13" s="34">
        <v>4241</v>
      </c>
      <c r="O13" s="35">
        <v>5001</v>
      </c>
      <c r="P13" s="36">
        <v>2397</v>
      </c>
      <c r="Q13" s="36">
        <v>1013</v>
      </c>
      <c r="R13" s="34">
        <v>8411</v>
      </c>
      <c r="S13" s="35">
        <v>11062</v>
      </c>
      <c r="T13" s="36">
        <v>1974</v>
      </c>
      <c r="U13" s="36">
        <v>0</v>
      </c>
      <c r="V13" s="34">
        <v>13036</v>
      </c>
      <c r="W13" s="35">
        <v>5801</v>
      </c>
      <c r="X13" s="36">
        <v>812</v>
      </c>
      <c r="Y13" s="36">
        <v>0</v>
      </c>
      <c r="Z13" s="34">
        <v>6613</v>
      </c>
      <c r="AA13" s="35">
        <v>1868</v>
      </c>
      <c r="AB13" s="36">
        <v>1143</v>
      </c>
      <c r="AC13" s="36">
        <v>1891</v>
      </c>
      <c r="AD13" s="34">
        <v>4902</v>
      </c>
      <c r="AE13" s="35">
        <v>58679</v>
      </c>
      <c r="AF13" s="36">
        <v>11500</v>
      </c>
      <c r="AG13" s="36">
        <v>4788</v>
      </c>
      <c r="AH13" s="34">
        <v>74967</v>
      </c>
      <c r="AI13" s="37"/>
      <c r="AJ13" s="37"/>
      <c r="AK13" s="37"/>
      <c r="AL13" s="37"/>
      <c r="AM13" s="37"/>
      <c r="AN13" s="37"/>
      <c r="AO13" s="37"/>
      <c r="AP13" s="37"/>
      <c r="AQ13" s="37"/>
    </row>
    <row r="14" spans="1:43" ht="39" customHeight="1" thickBot="1" x14ac:dyDescent="0.3">
      <c r="A14" s="61"/>
      <c r="B14" s="32" t="s">
        <v>11</v>
      </c>
      <c r="C14" s="102">
        <v>0.79039237613652935</v>
      </c>
      <c r="D14" s="103">
        <v>0.13001410025769436</v>
      </c>
      <c r="E14" s="103">
        <v>7.9593523605776248E-2</v>
      </c>
      <c r="F14" s="104">
        <v>1</v>
      </c>
      <c r="G14" s="102">
        <v>0.88532883642495785</v>
      </c>
      <c r="H14" s="103">
        <v>0.11193812874338548</v>
      </c>
      <c r="I14" s="103">
        <v>2.7330348316566841E-3</v>
      </c>
      <c r="J14" s="104">
        <v>1</v>
      </c>
      <c r="K14" s="102">
        <v>0.81726008016977125</v>
      </c>
      <c r="L14" s="103">
        <v>0.13558123084178259</v>
      </c>
      <c r="M14" s="103">
        <v>4.7158688988446121E-2</v>
      </c>
      <c r="N14" s="104">
        <v>1</v>
      </c>
      <c r="O14" s="102">
        <v>0.59457852811794076</v>
      </c>
      <c r="P14" s="103">
        <v>0.28498394958982287</v>
      </c>
      <c r="Q14" s="103">
        <v>0.12043752229223635</v>
      </c>
      <c r="R14" s="104">
        <v>1</v>
      </c>
      <c r="S14" s="102">
        <v>0.84857318195765574</v>
      </c>
      <c r="T14" s="103">
        <v>0.15142681804234429</v>
      </c>
      <c r="U14" s="103">
        <v>0</v>
      </c>
      <c r="V14" s="104">
        <v>1</v>
      </c>
      <c r="W14" s="102">
        <v>0.87721155300166342</v>
      </c>
      <c r="X14" s="103">
        <v>0.1227884469983366</v>
      </c>
      <c r="Y14" s="103">
        <v>0</v>
      </c>
      <c r="Z14" s="104">
        <v>1</v>
      </c>
      <c r="AA14" s="102">
        <v>0.38106895144838843</v>
      </c>
      <c r="AB14" s="103">
        <v>0.23317013463892289</v>
      </c>
      <c r="AC14" s="103">
        <v>0.38576091391268869</v>
      </c>
      <c r="AD14" s="104">
        <v>1</v>
      </c>
      <c r="AE14" s="102">
        <v>0.78273106833673478</v>
      </c>
      <c r="AF14" s="103">
        <v>0.15340082969840063</v>
      </c>
      <c r="AG14" s="103">
        <v>6.3868101964864546E-2</v>
      </c>
      <c r="AH14" s="104">
        <v>1</v>
      </c>
      <c r="AI14" s="22"/>
      <c r="AJ14" s="22"/>
      <c r="AK14" s="22"/>
      <c r="AL14" s="22"/>
      <c r="AM14" s="22"/>
      <c r="AN14" s="22"/>
      <c r="AO14" s="22"/>
      <c r="AP14" s="22"/>
      <c r="AQ14" s="22"/>
    </row>
    <row r="15" spans="1:43" ht="46.5" customHeight="1" thickBot="1" x14ac:dyDescent="0.3">
      <c r="A15" s="38"/>
      <c r="B15" s="39"/>
      <c r="C15" s="105"/>
      <c r="D15" s="105"/>
      <c r="E15" s="105"/>
      <c r="F15" s="105"/>
      <c r="G15" s="105"/>
      <c r="H15" s="105"/>
      <c r="I15" s="105"/>
      <c r="J15" s="105"/>
      <c r="K15" s="105"/>
      <c r="L15" s="105"/>
      <c r="M15" s="105"/>
      <c r="N15" s="105"/>
      <c r="O15" s="105"/>
      <c r="P15" s="105"/>
      <c r="Q15" s="105"/>
      <c r="R15" s="105"/>
      <c r="S15" s="105"/>
      <c r="T15" s="105"/>
      <c r="U15" s="106"/>
      <c r="V15" s="105"/>
      <c r="W15" s="105"/>
      <c r="X15" s="105"/>
      <c r="Y15" s="106"/>
      <c r="Z15" s="105"/>
      <c r="AA15" s="105"/>
      <c r="AB15" s="105"/>
      <c r="AC15" s="105"/>
      <c r="AD15" s="105"/>
      <c r="AE15" s="105"/>
      <c r="AF15" s="105"/>
      <c r="AG15" s="105"/>
      <c r="AH15" s="105"/>
      <c r="AI15" s="22"/>
      <c r="AJ15" s="22"/>
      <c r="AK15" s="22"/>
      <c r="AL15" s="22"/>
      <c r="AM15" s="22"/>
      <c r="AN15" s="22"/>
      <c r="AO15" s="22"/>
      <c r="AP15" s="22"/>
      <c r="AQ15" s="22"/>
    </row>
    <row r="16" spans="1:43" ht="39.75" customHeight="1" thickBot="1" x14ac:dyDescent="0.3">
      <c r="A16" s="107" t="s">
        <v>21</v>
      </c>
      <c r="B16" s="108"/>
      <c r="C16" s="108"/>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10"/>
      <c r="AI16" s="22"/>
      <c r="AJ16" s="22"/>
      <c r="AK16" s="22"/>
      <c r="AL16" s="22"/>
      <c r="AM16" s="22"/>
      <c r="AN16" s="22"/>
      <c r="AO16" s="22"/>
      <c r="AP16" s="22"/>
      <c r="AQ16" s="22"/>
    </row>
    <row r="17" spans="1:43" ht="39.75" customHeight="1" thickBot="1" x14ac:dyDescent="0.3">
      <c r="A17" s="52" t="s">
        <v>22</v>
      </c>
      <c r="B17" s="54"/>
      <c r="C17" s="55">
        <v>4</v>
      </c>
      <c r="D17" s="56"/>
      <c r="E17" s="56"/>
      <c r="F17" s="57"/>
      <c r="G17" s="55">
        <v>9</v>
      </c>
      <c r="H17" s="56"/>
      <c r="I17" s="56"/>
      <c r="J17" s="57"/>
      <c r="K17" s="55">
        <v>2</v>
      </c>
      <c r="L17" s="56"/>
      <c r="M17" s="56"/>
      <c r="N17" s="57"/>
      <c r="O17" s="55">
        <v>2</v>
      </c>
      <c r="P17" s="56"/>
      <c r="Q17" s="56"/>
      <c r="R17" s="57"/>
      <c r="S17" s="55">
        <v>1</v>
      </c>
      <c r="T17" s="56"/>
      <c r="U17" s="56"/>
      <c r="V17" s="57"/>
      <c r="W17" s="55">
        <v>1</v>
      </c>
      <c r="X17" s="56"/>
      <c r="Y17" s="56"/>
      <c r="Z17" s="57"/>
      <c r="AA17" s="55">
        <v>3</v>
      </c>
      <c r="AB17" s="56"/>
      <c r="AC17" s="56"/>
      <c r="AD17" s="57"/>
      <c r="AE17" s="52">
        <v>22</v>
      </c>
      <c r="AF17" s="53"/>
      <c r="AG17" s="53"/>
      <c r="AH17" s="54"/>
      <c r="AI17" s="22"/>
      <c r="AJ17" s="22"/>
      <c r="AK17" s="22"/>
      <c r="AL17" s="22"/>
      <c r="AM17" s="22"/>
      <c r="AN17" s="22"/>
      <c r="AO17" s="22"/>
      <c r="AP17" s="22"/>
      <c r="AQ17" s="22"/>
    </row>
    <row r="18" spans="1:43" s="50" customFormat="1" ht="42" customHeight="1" thickBot="1" x14ac:dyDescent="0.3">
      <c r="A18" s="52" t="s">
        <v>23</v>
      </c>
      <c r="B18" s="54"/>
      <c r="C18" s="53">
        <v>4</v>
      </c>
      <c r="D18" s="53"/>
      <c r="E18" s="53"/>
      <c r="F18" s="54"/>
      <c r="G18" s="52">
        <v>9</v>
      </c>
      <c r="H18" s="53"/>
      <c r="I18" s="53"/>
      <c r="J18" s="54"/>
      <c r="K18" s="52">
        <v>2</v>
      </c>
      <c r="L18" s="53"/>
      <c r="M18" s="53"/>
      <c r="N18" s="54"/>
      <c r="O18" s="52">
        <v>2</v>
      </c>
      <c r="P18" s="53"/>
      <c r="Q18" s="53"/>
      <c r="R18" s="54"/>
      <c r="S18" s="52">
        <v>1</v>
      </c>
      <c r="T18" s="53"/>
      <c r="U18" s="53"/>
      <c r="V18" s="54"/>
      <c r="W18" s="52">
        <v>1</v>
      </c>
      <c r="X18" s="53"/>
      <c r="Y18" s="53"/>
      <c r="Z18" s="54"/>
      <c r="AA18" s="52">
        <v>3</v>
      </c>
      <c r="AB18" s="53"/>
      <c r="AC18" s="53"/>
      <c r="AD18" s="54"/>
      <c r="AE18" s="52">
        <v>22</v>
      </c>
      <c r="AF18" s="53"/>
      <c r="AG18" s="53"/>
      <c r="AH18" s="54"/>
      <c r="AI18" s="40"/>
      <c r="AJ18" s="40"/>
      <c r="AK18" s="40"/>
      <c r="AL18" s="40"/>
      <c r="AM18" s="40"/>
      <c r="AN18" s="40"/>
      <c r="AO18" s="40"/>
      <c r="AP18" s="40"/>
      <c r="AQ18" s="40"/>
    </row>
    <row r="19" spans="1:43" ht="52.5" customHeight="1" x14ac:dyDescent="0.25">
      <c r="A19" s="49" t="s">
        <v>24</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row>
    <row r="20" spans="1:43" ht="52.5" customHeight="1" x14ac:dyDescent="0.25">
      <c r="A20" s="111" t="s">
        <v>46</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22"/>
      <c r="AG20" s="22"/>
      <c r="AH20" s="22"/>
      <c r="AI20" s="22"/>
      <c r="AJ20" s="22"/>
      <c r="AK20" s="22"/>
      <c r="AL20" s="22"/>
      <c r="AM20" s="22"/>
      <c r="AN20" s="22"/>
      <c r="AO20" s="22"/>
      <c r="AP20" s="22"/>
      <c r="AQ20" s="22"/>
    </row>
    <row r="21" spans="1:43" ht="33.75" customHeight="1" x14ac:dyDescent="0.25">
      <c r="A21" s="111" t="s">
        <v>47</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22"/>
      <c r="AG21" s="22"/>
      <c r="AH21" s="22"/>
      <c r="AI21" s="22"/>
      <c r="AJ21" s="22"/>
      <c r="AK21" s="22"/>
      <c r="AL21" s="22"/>
      <c r="AM21" s="22"/>
      <c r="AN21" s="22"/>
      <c r="AO21" s="22"/>
      <c r="AP21" s="22"/>
      <c r="AQ21" s="22"/>
    </row>
    <row r="22" spans="1:43" ht="30.75" customHeight="1" x14ac:dyDescent="0.25">
      <c r="A22" s="111" t="s">
        <v>48</v>
      </c>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22"/>
      <c r="AG22" s="22"/>
      <c r="AH22" s="22"/>
      <c r="AI22" s="22"/>
      <c r="AJ22" s="22"/>
      <c r="AK22" s="22"/>
      <c r="AL22" s="22"/>
      <c r="AM22" s="22"/>
      <c r="AN22" s="22"/>
      <c r="AO22" s="22"/>
      <c r="AP22" s="22"/>
      <c r="AQ22" s="22"/>
    </row>
    <row r="23" spans="1:43" x14ac:dyDescent="0.2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row>
  </sheetData>
  <mergeCells count="46">
    <mergeCell ref="A20:AE20"/>
    <mergeCell ref="A21:AE21"/>
    <mergeCell ref="A22:AE22"/>
    <mergeCell ref="AE17:AH17"/>
    <mergeCell ref="A18:B18"/>
    <mergeCell ref="C18:F18"/>
    <mergeCell ref="G18:J18"/>
    <mergeCell ref="K18:N18"/>
    <mergeCell ref="O18:R18"/>
    <mergeCell ref="S18:V18"/>
    <mergeCell ref="W18:Z18"/>
    <mergeCell ref="AA18:AD18"/>
    <mergeCell ref="AE18:AH18"/>
    <mergeCell ref="G17:J17"/>
    <mergeCell ref="K17:N17"/>
    <mergeCell ref="O17:R17"/>
    <mergeCell ref="S17:V17"/>
    <mergeCell ref="W17:Z17"/>
    <mergeCell ref="AA17:AD17"/>
    <mergeCell ref="A7:A8"/>
    <mergeCell ref="A9:A10"/>
    <mergeCell ref="A11:A12"/>
    <mergeCell ref="A13:A14"/>
    <mergeCell ref="A16:C16"/>
    <mergeCell ref="A17:B17"/>
    <mergeCell ref="C17:F17"/>
    <mergeCell ref="AA4:AD4"/>
    <mergeCell ref="AE4:AH4"/>
    <mergeCell ref="C5:F5"/>
    <mergeCell ref="G5:J5"/>
    <mergeCell ref="K5:N5"/>
    <mergeCell ref="O5:R5"/>
    <mergeCell ref="S5:V5"/>
    <mergeCell ref="W5:Z5"/>
    <mergeCell ref="AA5:AD5"/>
    <mergeCell ref="AE5:AH5"/>
    <mergeCell ref="A1:AH1"/>
    <mergeCell ref="A2:AH2"/>
    <mergeCell ref="A3:B6"/>
    <mergeCell ref="C3:AH3"/>
    <mergeCell ref="C4:F4"/>
    <mergeCell ref="G4:J4"/>
    <mergeCell ref="K4:N4"/>
    <mergeCell ref="O4:R4"/>
    <mergeCell ref="S4:V4"/>
    <mergeCell ref="W4:Z4"/>
  </mergeCells>
  <pageMargins left="0.70866141732283472" right="0.70866141732283472" top="0.74803149606299213" bottom="0.74803149606299213" header="0.31496062992125984" footer="0.31496062992125984"/>
  <pageSetup paperSize="8" scale="50" fitToHeight="0" orientation="landscape" r:id="rId1"/>
  <headerFooter>
    <oddFooter>&amp;L&amp;F
&amp;D&amp;C&amp;A&amp;R&amp;P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8097E-821A-44DF-A086-1C5A69C6E381}">
  <sheetPr>
    <tabColor rgb="FF66FF33"/>
    <pageSetUpPr fitToPage="1"/>
  </sheetPr>
  <dimension ref="A1:AE28"/>
  <sheetViews>
    <sheetView zoomScale="53" zoomScaleNormal="53" workbookViewId="0">
      <selection sqref="A1:AH1"/>
    </sheetView>
  </sheetViews>
  <sheetFormatPr baseColWidth="10" defaultColWidth="11.42578125" defaultRowHeight="15" x14ac:dyDescent="0.25"/>
  <cols>
    <col min="1" max="1" width="44.28515625" customWidth="1"/>
    <col min="2" max="2" width="9.28515625" customWidth="1"/>
    <col min="3" max="10" width="32.140625" customWidth="1"/>
    <col min="11" max="11" width="17.7109375" customWidth="1"/>
  </cols>
  <sheetData>
    <row r="1" spans="1:10" ht="51.75" customHeight="1" x14ac:dyDescent="0.25">
      <c r="A1" s="82" t="s">
        <v>0</v>
      </c>
      <c r="B1" s="82"/>
      <c r="C1" s="82"/>
      <c r="D1" s="82"/>
      <c r="E1" s="82"/>
      <c r="F1" s="82"/>
      <c r="G1" s="82"/>
      <c r="H1" s="82"/>
      <c r="I1" s="82"/>
      <c r="J1" s="82"/>
    </row>
    <row r="2" spans="1:10" ht="59.25" customHeight="1" thickBot="1" x14ac:dyDescent="0.3">
      <c r="A2" s="82" t="s">
        <v>49</v>
      </c>
      <c r="B2" s="82"/>
      <c r="C2" s="83"/>
      <c r="D2" s="83"/>
      <c r="E2" s="83"/>
      <c r="F2" s="83"/>
      <c r="G2" s="83"/>
      <c r="H2" s="83"/>
      <c r="I2" s="83"/>
      <c r="J2" s="83"/>
    </row>
    <row r="3" spans="1:10" ht="51.75" customHeight="1" thickBot="1" x14ac:dyDescent="0.3">
      <c r="A3" s="84" t="s">
        <v>1</v>
      </c>
      <c r="B3" s="85"/>
      <c r="C3" s="88" t="s">
        <v>2</v>
      </c>
      <c r="D3" s="89"/>
      <c r="E3" s="89"/>
      <c r="F3" s="89"/>
      <c r="G3" s="89"/>
      <c r="H3" s="89"/>
      <c r="I3" s="89"/>
      <c r="J3" s="90"/>
    </row>
    <row r="4" spans="1:10" ht="69.75" customHeight="1" thickBot="1" x14ac:dyDescent="0.3">
      <c r="A4" s="86"/>
      <c r="B4" s="87"/>
      <c r="C4" s="21" t="s">
        <v>50</v>
      </c>
      <c r="D4" s="1" t="s">
        <v>51</v>
      </c>
      <c r="E4" s="1" t="s">
        <v>52</v>
      </c>
      <c r="F4" s="1" t="s">
        <v>4</v>
      </c>
      <c r="G4" s="1" t="s">
        <v>5</v>
      </c>
      <c r="H4" s="1" t="s">
        <v>6</v>
      </c>
      <c r="I4" s="1" t="s">
        <v>7</v>
      </c>
      <c r="J4" s="21" t="s">
        <v>8</v>
      </c>
    </row>
    <row r="5" spans="1:10" ht="33.75" customHeight="1" x14ac:dyDescent="0.25">
      <c r="A5" s="80" t="s">
        <v>9</v>
      </c>
      <c r="B5" s="2" t="s">
        <v>10</v>
      </c>
      <c r="C5" s="3">
        <v>0</v>
      </c>
      <c r="D5" s="4">
        <v>0</v>
      </c>
      <c r="E5" s="4">
        <v>0</v>
      </c>
      <c r="F5" s="4">
        <v>18</v>
      </c>
      <c r="G5" s="4">
        <v>2</v>
      </c>
      <c r="H5" s="4">
        <v>0</v>
      </c>
      <c r="I5" s="4">
        <v>0</v>
      </c>
      <c r="J5" s="4">
        <v>20</v>
      </c>
    </row>
    <row r="6" spans="1:10" ht="33.75" customHeight="1" thickBot="1" x14ac:dyDescent="0.3">
      <c r="A6" s="81"/>
      <c r="B6" s="5" t="s">
        <v>11</v>
      </c>
      <c r="C6" s="6">
        <v>0</v>
      </c>
      <c r="D6" s="7">
        <v>0</v>
      </c>
      <c r="E6" s="7">
        <v>0</v>
      </c>
      <c r="F6" s="7">
        <v>1.9027484143763214E-2</v>
      </c>
      <c r="G6" s="7">
        <v>4.9504950495049506E-3</v>
      </c>
      <c r="H6" s="7">
        <v>0</v>
      </c>
      <c r="I6" s="7">
        <v>0</v>
      </c>
      <c r="J6" s="8">
        <v>3.0349013657056147E-3</v>
      </c>
    </row>
    <row r="7" spans="1:10" ht="33.75" customHeight="1" x14ac:dyDescent="0.25">
      <c r="A7" s="80" t="s">
        <v>12</v>
      </c>
      <c r="B7" s="9" t="s">
        <v>10</v>
      </c>
      <c r="C7" s="3">
        <v>2698</v>
      </c>
      <c r="D7" s="4">
        <v>1445</v>
      </c>
      <c r="E7" s="4">
        <v>209</v>
      </c>
      <c r="F7" s="4">
        <v>603</v>
      </c>
      <c r="G7" s="4">
        <v>8</v>
      </c>
      <c r="H7" s="4">
        <v>0</v>
      </c>
      <c r="I7" s="4">
        <v>0</v>
      </c>
      <c r="J7" s="4">
        <v>4963</v>
      </c>
    </row>
    <row r="8" spans="1:10" ht="33.75" customHeight="1" thickBot="1" x14ac:dyDescent="0.3">
      <c r="A8" s="81"/>
      <c r="B8" s="5" t="s">
        <v>11</v>
      </c>
      <c r="C8" s="6">
        <v>0.88459016393442624</v>
      </c>
      <c r="D8" s="7">
        <v>0.7621308016877637</v>
      </c>
      <c r="E8" s="7">
        <v>0.79166666666666663</v>
      </c>
      <c r="F8" s="7">
        <v>0.63742071881606766</v>
      </c>
      <c r="G8" s="7">
        <v>1.9801980198019802E-2</v>
      </c>
      <c r="H8" s="7">
        <v>0</v>
      </c>
      <c r="I8" s="7">
        <v>0</v>
      </c>
      <c r="J8" s="8">
        <v>0.75311077389984826</v>
      </c>
    </row>
    <row r="9" spans="1:10" ht="33.75" customHeight="1" x14ac:dyDescent="0.25">
      <c r="A9" s="80" t="s">
        <v>15</v>
      </c>
      <c r="B9" s="9" t="s">
        <v>10</v>
      </c>
      <c r="C9" s="3">
        <v>4</v>
      </c>
      <c r="D9" s="4">
        <v>0</v>
      </c>
      <c r="E9" s="4">
        <v>4</v>
      </c>
      <c r="F9" s="4">
        <v>58</v>
      </c>
      <c r="G9" s="4">
        <v>134</v>
      </c>
      <c r="H9" s="4">
        <v>0</v>
      </c>
      <c r="I9" s="4">
        <v>0</v>
      </c>
      <c r="J9" s="4">
        <v>200</v>
      </c>
    </row>
    <row r="10" spans="1:10" ht="33.75" customHeight="1" thickBot="1" x14ac:dyDescent="0.3">
      <c r="A10" s="81"/>
      <c r="B10" s="5" t="s">
        <v>11</v>
      </c>
      <c r="C10" s="6">
        <v>1.3114754098360656E-3</v>
      </c>
      <c r="D10" s="7">
        <v>0</v>
      </c>
      <c r="E10" s="7">
        <v>1.5151515151515152E-2</v>
      </c>
      <c r="F10" s="7">
        <v>6.13107822410148E-2</v>
      </c>
      <c r="G10" s="7">
        <v>0.3316831683168317</v>
      </c>
      <c r="H10" s="7">
        <v>0</v>
      </c>
      <c r="I10" s="7">
        <v>0</v>
      </c>
      <c r="J10" s="8">
        <v>3.0349013657056147E-2</v>
      </c>
    </row>
    <row r="11" spans="1:10" ht="33.75" customHeight="1" x14ac:dyDescent="0.25">
      <c r="A11" s="80" t="s">
        <v>16</v>
      </c>
      <c r="B11" s="9" t="s">
        <v>10</v>
      </c>
      <c r="C11" s="3">
        <v>64</v>
      </c>
      <c r="D11" s="4">
        <v>451</v>
      </c>
      <c r="E11" s="4">
        <v>40</v>
      </c>
      <c r="F11" s="4">
        <v>27</v>
      </c>
      <c r="G11" s="4">
        <v>44</v>
      </c>
      <c r="H11" s="4">
        <v>0</v>
      </c>
      <c r="I11" s="4">
        <v>0</v>
      </c>
      <c r="J11" s="4">
        <v>626</v>
      </c>
    </row>
    <row r="12" spans="1:10" ht="33.75" customHeight="1" thickBot="1" x14ac:dyDescent="0.3">
      <c r="A12" s="81"/>
      <c r="B12" s="5" t="s">
        <v>11</v>
      </c>
      <c r="C12" s="6">
        <v>2.0983606557377049E-2</v>
      </c>
      <c r="D12" s="7">
        <v>0.2378691983122363</v>
      </c>
      <c r="E12" s="7">
        <v>0.15151515151515152</v>
      </c>
      <c r="F12" s="7">
        <v>2.8541226215644821E-2</v>
      </c>
      <c r="G12" s="7">
        <v>0.10891089108910891</v>
      </c>
      <c r="H12" s="7">
        <v>0</v>
      </c>
      <c r="I12" s="7">
        <v>0</v>
      </c>
      <c r="J12" s="8">
        <v>9.4992412746585736E-2</v>
      </c>
    </row>
    <row r="13" spans="1:10" ht="33.75" customHeight="1" x14ac:dyDescent="0.25">
      <c r="A13" s="80" t="s">
        <v>17</v>
      </c>
      <c r="B13" s="9" t="s">
        <v>10</v>
      </c>
      <c r="C13" s="3">
        <v>4</v>
      </c>
      <c r="D13" s="4">
        <v>0</v>
      </c>
      <c r="E13" s="4">
        <v>11</v>
      </c>
      <c r="F13" s="4">
        <v>89</v>
      </c>
      <c r="G13" s="4">
        <v>6</v>
      </c>
      <c r="H13" s="4">
        <v>15</v>
      </c>
      <c r="I13" s="4">
        <v>3</v>
      </c>
      <c r="J13" s="4">
        <v>128</v>
      </c>
    </row>
    <row r="14" spans="1:10" ht="33.75" customHeight="1" thickBot="1" x14ac:dyDescent="0.3">
      <c r="A14" s="81"/>
      <c r="B14" s="5" t="s">
        <v>11</v>
      </c>
      <c r="C14" s="6">
        <v>1.3114754098360656E-3</v>
      </c>
      <c r="D14" s="7">
        <v>0</v>
      </c>
      <c r="E14" s="7">
        <v>4.1666666666666664E-2</v>
      </c>
      <c r="F14" s="7">
        <v>9.4080338266384775E-2</v>
      </c>
      <c r="G14" s="7">
        <v>1.4851485148514851E-2</v>
      </c>
      <c r="H14" s="7">
        <v>0.55555555555555558</v>
      </c>
      <c r="I14" s="7">
        <v>1</v>
      </c>
      <c r="J14" s="8">
        <v>1.9423368740515933E-2</v>
      </c>
    </row>
    <row r="15" spans="1:10" ht="33.75" customHeight="1" x14ac:dyDescent="0.25">
      <c r="A15" s="80" t="s">
        <v>18</v>
      </c>
      <c r="B15" s="9" t="s">
        <v>10</v>
      </c>
      <c r="C15" s="3">
        <v>272</v>
      </c>
      <c r="D15" s="4">
        <v>0</v>
      </c>
      <c r="E15" s="4">
        <v>0</v>
      </c>
      <c r="F15" s="4">
        <v>0</v>
      </c>
      <c r="G15" s="4">
        <v>200</v>
      </c>
      <c r="H15" s="4">
        <v>0</v>
      </c>
      <c r="I15" s="4">
        <v>0</v>
      </c>
      <c r="J15" s="4">
        <v>472</v>
      </c>
    </row>
    <row r="16" spans="1:10" ht="33.75" customHeight="1" thickBot="1" x14ac:dyDescent="0.3">
      <c r="A16" s="81"/>
      <c r="B16" s="5" t="s">
        <v>11</v>
      </c>
      <c r="C16" s="6">
        <v>8.9180327868852466E-2</v>
      </c>
      <c r="D16" s="7">
        <v>0</v>
      </c>
      <c r="E16" s="7">
        <v>0</v>
      </c>
      <c r="F16" s="7">
        <v>0</v>
      </c>
      <c r="G16" s="7">
        <v>0.49504950495049505</v>
      </c>
      <c r="H16" s="7">
        <v>0</v>
      </c>
      <c r="I16" s="7">
        <v>0</v>
      </c>
      <c r="J16" s="8">
        <v>7.162367223065251E-2</v>
      </c>
    </row>
    <row r="17" spans="1:31" ht="33.75" customHeight="1" x14ac:dyDescent="0.25">
      <c r="A17" s="80" t="s">
        <v>19</v>
      </c>
      <c r="B17" s="9" t="s">
        <v>10</v>
      </c>
      <c r="C17" s="3">
        <v>8</v>
      </c>
      <c r="D17" s="4">
        <v>0</v>
      </c>
      <c r="E17" s="4">
        <v>0</v>
      </c>
      <c r="F17" s="4">
        <v>151</v>
      </c>
      <c r="G17" s="4">
        <v>10</v>
      </c>
      <c r="H17" s="4">
        <v>12</v>
      </c>
      <c r="I17" s="4">
        <v>0</v>
      </c>
      <c r="J17" s="4">
        <v>181</v>
      </c>
    </row>
    <row r="18" spans="1:31" ht="33.75" customHeight="1" thickBot="1" x14ac:dyDescent="0.3">
      <c r="A18" s="81"/>
      <c r="B18" s="5" t="s">
        <v>11</v>
      </c>
      <c r="C18" s="6">
        <v>2.6229508196721311E-3</v>
      </c>
      <c r="D18" s="7">
        <v>0</v>
      </c>
      <c r="E18" s="7">
        <v>0</v>
      </c>
      <c r="F18" s="7">
        <v>0.15961945031712474</v>
      </c>
      <c r="G18" s="7">
        <v>2.4752475247524754E-2</v>
      </c>
      <c r="H18" s="7">
        <v>0.44444444444444442</v>
      </c>
      <c r="I18" s="7">
        <v>0</v>
      </c>
      <c r="J18" s="8">
        <v>2.746585735963581E-2</v>
      </c>
    </row>
    <row r="19" spans="1:31" s="42" customFormat="1" ht="33.75" customHeight="1" x14ac:dyDescent="0.25">
      <c r="A19" s="80" t="s">
        <v>20</v>
      </c>
      <c r="B19" s="9" t="s">
        <v>10</v>
      </c>
      <c r="C19" s="3">
        <v>3050</v>
      </c>
      <c r="D19" s="4">
        <v>1896</v>
      </c>
      <c r="E19" s="4">
        <v>264</v>
      </c>
      <c r="F19" s="4">
        <v>946</v>
      </c>
      <c r="G19" s="4">
        <v>404</v>
      </c>
      <c r="H19" s="4">
        <v>27</v>
      </c>
      <c r="I19" s="4">
        <v>3</v>
      </c>
      <c r="J19" s="4">
        <v>6590</v>
      </c>
    </row>
    <row r="20" spans="1:31" ht="33.75" customHeight="1" thickBot="1" x14ac:dyDescent="0.3">
      <c r="A20" s="81"/>
      <c r="B20" s="5" t="s">
        <v>11</v>
      </c>
      <c r="C20" s="6">
        <v>1</v>
      </c>
      <c r="D20" s="7">
        <v>1</v>
      </c>
      <c r="E20" s="7">
        <v>1</v>
      </c>
      <c r="F20" s="7">
        <v>1</v>
      </c>
      <c r="G20" s="7">
        <v>1</v>
      </c>
      <c r="H20" s="7">
        <v>1</v>
      </c>
      <c r="I20" s="7">
        <v>1</v>
      </c>
      <c r="J20" s="8">
        <v>1</v>
      </c>
    </row>
    <row r="21" spans="1:31" ht="45" customHeight="1" thickBot="1" x14ac:dyDescent="0.3">
      <c r="A21" s="43"/>
      <c r="B21" s="44"/>
      <c r="C21" s="10"/>
      <c r="D21" s="10"/>
      <c r="E21" s="11"/>
      <c r="F21" s="11"/>
      <c r="G21" s="11"/>
      <c r="H21" s="11"/>
      <c r="I21" s="12"/>
      <c r="J21" s="13"/>
    </row>
    <row r="22" spans="1:31" ht="51.75" customHeight="1" thickBot="1" x14ac:dyDescent="0.3">
      <c r="A22" s="76" t="s">
        <v>21</v>
      </c>
      <c r="B22" s="77"/>
      <c r="C22" s="14"/>
      <c r="D22" s="14"/>
      <c r="E22" s="14"/>
      <c r="F22" s="15"/>
      <c r="G22" s="16"/>
      <c r="H22" s="16"/>
      <c r="I22" s="16"/>
      <c r="J22" s="17"/>
    </row>
    <row r="23" spans="1:31" ht="51.75" customHeight="1" thickBot="1" x14ac:dyDescent="0.3">
      <c r="A23" s="78" t="s">
        <v>22</v>
      </c>
      <c r="B23" s="79"/>
      <c r="C23" s="48">
        <v>2</v>
      </c>
      <c r="D23" s="45">
        <v>3</v>
      </c>
      <c r="E23" s="45">
        <v>2</v>
      </c>
      <c r="F23" s="48">
        <v>2</v>
      </c>
      <c r="G23" s="45">
        <v>1</v>
      </c>
      <c r="H23" s="45">
        <v>1</v>
      </c>
      <c r="I23" s="48">
        <v>2</v>
      </c>
      <c r="J23" s="48">
        <f>+I23+H23+G23+F23+E23+D23+C23</f>
        <v>13</v>
      </c>
    </row>
    <row r="24" spans="1:31" ht="51.75" customHeight="1" thickBot="1" x14ac:dyDescent="0.3">
      <c r="A24" s="78" t="s">
        <v>23</v>
      </c>
      <c r="B24" s="79"/>
      <c r="C24" s="46">
        <v>4</v>
      </c>
      <c r="D24" s="46">
        <v>9</v>
      </c>
      <c r="E24" s="46">
        <v>2</v>
      </c>
      <c r="F24" s="46">
        <v>2</v>
      </c>
      <c r="G24" s="46">
        <v>1</v>
      </c>
      <c r="H24" s="46">
        <v>1</v>
      </c>
      <c r="I24" s="46">
        <v>3</v>
      </c>
      <c r="J24" s="46">
        <f>+I24+H24+G24+F24+E24+D24+C24</f>
        <v>22</v>
      </c>
    </row>
    <row r="25" spans="1:31" ht="51.75" customHeight="1" x14ac:dyDescent="0.35">
      <c r="A25" s="18" t="s">
        <v>24</v>
      </c>
      <c r="B25" s="18"/>
      <c r="C25" s="19"/>
      <c r="D25" s="19"/>
      <c r="E25" s="19"/>
      <c r="F25" s="20"/>
    </row>
    <row r="26" spans="1:31" s="22" customFormat="1" ht="43.5" customHeight="1" x14ac:dyDescent="0.25">
      <c r="A26" s="111" t="s">
        <v>53</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row>
    <row r="27" spans="1:31" s="22" customFormat="1" ht="59.25" customHeight="1" x14ac:dyDescent="0.25">
      <c r="A27" s="111" t="s">
        <v>54</v>
      </c>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row>
    <row r="28" spans="1:31" s="22" customFormat="1" ht="52.5" customHeight="1" x14ac:dyDescent="0.25">
      <c r="A28" s="111" t="s">
        <v>55</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row>
  </sheetData>
  <mergeCells count="18">
    <mergeCell ref="A22:B22"/>
    <mergeCell ref="A23:B23"/>
    <mergeCell ref="A24:B24"/>
    <mergeCell ref="A26:AE26"/>
    <mergeCell ref="A27:AE27"/>
    <mergeCell ref="A28:AE28"/>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62"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4F808-D9A3-434A-8DFF-EAC1E3B964A5}">
  <sheetPr>
    <tabColor rgb="FF66FF33"/>
    <pageSetUpPr fitToPage="1"/>
  </sheetPr>
  <dimension ref="A1:V21"/>
  <sheetViews>
    <sheetView zoomScale="69" zoomScaleNormal="69" workbookViewId="0">
      <selection sqref="A1:AH1"/>
    </sheetView>
  </sheetViews>
  <sheetFormatPr baseColWidth="10" defaultColWidth="11.42578125" defaultRowHeight="15" x14ac:dyDescent="0.25"/>
  <cols>
    <col min="1" max="1" width="54.7109375" customWidth="1"/>
    <col min="2" max="2" width="12.85546875" style="124" customWidth="1"/>
    <col min="3" max="10" width="21.7109375" customWidth="1"/>
    <col min="11" max="11" width="17.7109375" customWidth="1"/>
  </cols>
  <sheetData>
    <row r="1" spans="1:10" ht="51.75" customHeight="1" x14ac:dyDescent="0.25">
      <c r="A1" s="82" t="s">
        <v>41</v>
      </c>
      <c r="B1" s="82"/>
      <c r="C1" s="82"/>
      <c r="D1" s="82"/>
      <c r="E1" s="82"/>
      <c r="F1" s="82"/>
      <c r="G1" s="82"/>
      <c r="H1" s="82"/>
      <c r="I1" s="82"/>
      <c r="J1" s="82"/>
    </row>
    <row r="2" spans="1:10" ht="59.25" customHeight="1" thickBot="1" x14ac:dyDescent="0.3">
      <c r="A2" s="82" t="s">
        <v>56</v>
      </c>
      <c r="B2" s="82"/>
      <c r="C2" s="83"/>
      <c r="D2" s="83"/>
      <c r="E2" s="83"/>
      <c r="F2" s="83"/>
      <c r="G2" s="83"/>
      <c r="H2" s="83"/>
      <c r="I2" s="83"/>
      <c r="J2" s="83"/>
    </row>
    <row r="3" spans="1:10" ht="58.5" customHeight="1" thickBot="1" x14ac:dyDescent="0.3">
      <c r="A3" s="84" t="s">
        <v>25</v>
      </c>
      <c r="B3" s="85"/>
      <c r="C3" s="88" t="s">
        <v>2</v>
      </c>
      <c r="D3" s="89"/>
      <c r="E3" s="89"/>
      <c r="F3" s="89"/>
      <c r="G3" s="89"/>
      <c r="H3" s="89"/>
      <c r="I3" s="89"/>
      <c r="J3" s="90"/>
    </row>
    <row r="4" spans="1:10" ht="58.5" customHeight="1" thickBot="1" x14ac:dyDescent="0.3">
      <c r="A4" s="100"/>
      <c r="B4" s="101"/>
      <c r="C4" s="112" t="s">
        <v>57</v>
      </c>
      <c r="D4" s="113" t="s">
        <v>58</v>
      </c>
      <c r="E4" s="113" t="s">
        <v>59</v>
      </c>
      <c r="F4" s="113" t="s">
        <v>4</v>
      </c>
      <c r="G4" s="113" t="s">
        <v>5</v>
      </c>
      <c r="H4" s="113" t="s">
        <v>6</v>
      </c>
      <c r="I4" s="113" t="s">
        <v>7</v>
      </c>
      <c r="J4" s="113" t="s">
        <v>8</v>
      </c>
    </row>
    <row r="5" spans="1:10" ht="29.25" customHeight="1" x14ac:dyDescent="0.25">
      <c r="A5" s="80" t="s">
        <v>26</v>
      </c>
      <c r="B5" s="114" t="s">
        <v>10</v>
      </c>
      <c r="C5" s="115">
        <v>764</v>
      </c>
      <c r="D5" s="116">
        <v>278</v>
      </c>
      <c r="E5" s="117">
        <v>264</v>
      </c>
      <c r="F5" s="117">
        <v>930</v>
      </c>
      <c r="G5" s="117" t="s">
        <v>13</v>
      </c>
      <c r="H5" s="117">
        <v>27</v>
      </c>
      <c r="I5" s="117">
        <v>0</v>
      </c>
      <c r="J5" s="115">
        <f>+C5+D5+E5+F5+H5+I5</f>
        <v>2263</v>
      </c>
    </row>
    <row r="6" spans="1:10" ht="29.25" customHeight="1" thickBot="1" x14ac:dyDescent="0.3">
      <c r="A6" s="81"/>
      <c r="B6" s="118" t="s">
        <v>11</v>
      </c>
      <c r="C6" s="6">
        <v>0.24354478801402615</v>
      </c>
      <c r="D6" s="7">
        <v>0.19857142857142857</v>
      </c>
      <c r="E6" s="119" t="s">
        <v>14</v>
      </c>
      <c r="F6" s="120">
        <v>0.9830866807610994</v>
      </c>
      <c r="G6" s="119" t="s">
        <v>14</v>
      </c>
      <c r="H6" s="119">
        <v>1</v>
      </c>
      <c r="I6" s="119" t="s">
        <v>14</v>
      </c>
      <c r="J6" s="6">
        <f>J5/J9</f>
        <v>0.39192933841357813</v>
      </c>
    </row>
    <row r="7" spans="1:10" ht="29.25" customHeight="1" x14ac:dyDescent="0.25">
      <c r="A7" s="80" t="s">
        <v>27</v>
      </c>
      <c r="B7" s="121" t="s">
        <v>10</v>
      </c>
      <c r="C7" s="115">
        <v>2373</v>
      </c>
      <c r="D7" s="116">
        <v>1122</v>
      </c>
      <c r="E7" s="117">
        <v>0</v>
      </c>
      <c r="F7" s="117">
        <v>16</v>
      </c>
      <c r="G7" s="117" t="s">
        <v>13</v>
      </c>
      <c r="H7" s="117">
        <v>0</v>
      </c>
      <c r="I7" s="117">
        <v>0</v>
      </c>
      <c r="J7" s="115">
        <f>+C7+D7+E7+F7+H7+I7</f>
        <v>3511</v>
      </c>
    </row>
    <row r="8" spans="1:10" ht="29.25" customHeight="1" thickBot="1" x14ac:dyDescent="0.3">
      <c r="A8" s="81"/>
      <c r="B8" s="118" t="s">
        <v>11</v>
      </c>
      <c r="C8" s="6">
        <v>0.75645521198597387</v>
      </c>
      <c r="D8" s="7">
        <v>0.80142857142857138</v>
      </c>
      <c r="E8" s="7">
        <v>0</v>
      </c>
      <c r="F8" s="120">
        <v>1.6913319238900635E-2</v>
      </c>
      <c r="G8" s="119" t="s">
        <v>14</v>
      </c>
      <c r="H8" s="119">
        <v>0</v>
      </c>
      <c r="I8" s="119" t="s">
        <v>14</v>
      </c>
      <c r="J8" s="6">
        <f>J7/J9</f>
        <v>0.60807066158642187</v>
      </c>
    </row>
    <row r="9" spans="1:10" s="42" customFormat="1" ht="29.25" customHeight="1" x14ac:dyDescent="0.25">
      <c r="A9" s="80" t="s">
        <v>28</v>
      </c>
      <c r="B9" s="121" t="s">
        <v>10</v>
      </c>
      <c r="C9" s="115">
        <v>3137</v>
      </c>
      <c r="D9" s="116">
        <v>1400</v>
      </c>
      <c r="E9" s="116">
        <v>264</v>
      </c>
      <c r="F9" s="117">
        <v>946</v>
      </c>
      <c r="G9" s="117" t="s">
        <v>13</v>
      </c>
      <c r="H9" s="116">
        <v>27</v>
      </c>
      <c r="I9" s="117">
        <v>0</v>
      </c>
      <c r="J9" s="115">
        <f>J5+J7</f>
        <v>5774</v>
      </c>
    </row>
    <row r="10" spans="1:10" ht="29.25" customHeight="1" thickBot="1" x14ac:dyDescent="0.3">
      <c r="A10" s="81"/>
      <c r="B10" s="118" t="s">
        <v>11</v>
      </c>
      <c r="C10" s="6">
        <v>1</v>
      </c>
      <c r="D10" s="7">
        <v>1</v>
      </c>
      <c r="E10" s="7">
        <v>1</v>
      </c>
      <c r="F10" s="120">
        <v>1</v>
      </c>
      <c r="G10" s="119" t="s">
        <v>14</v>
      </c>
      <c r="H10" s="7">
        <v>1</v>
      </c>
      <c r="I10" s="119" t="s">
        <v>14</v>
      </c>
      <c r="J10" s="6">
        <f t="shared" ref="J10" si="0">J9/J9</f>
        <v>1</v>
      </c>
    </row>
    <row r="11" spans="1:10" ht="54.75" customHeight="1" thickBot="1" x14ac:dyDescent="0.3">
      <c r="A11" s="43"/>
      <c r="B11" s="44"/>
      <c r="C11" s="10"/>
      <c r="D11" s="10"/>
      <c r="E11" s="12"/>
      <c r="F11" s="11"/>
      <c r="G11" s="12"/>
      <c r="H11" s="12"/>
      <c r="I11" s="12"/>
      <c r="J11" s="10"/>
    </row>
    <row r="12" spans="1:10" ht="35.25" customHeight="1" thickBot="1" x14ac:dyDescent="0.3">
      <c r="A12" s="76" t="s">
        <v>21</v>
      </c>
      <c r="B12" s="77"/>
      <c r="C12" s="14"/>
      <c r="D12" s="14"/>
      <c r="E12" s="14"/>
      <c r="F12" s="15"/>
      <c r="G12" s="16"/>
      <c r="H12" s="16"/>
      <c r="I12" s="16"/>
      <c r="J12" s="17"/>
    </row>
    <row r="13" spans="1:10" ht="35.25" customHeight="1" thickBot="1" x14ac:dyDescent="0.3">
      <c r="A13" s="78" t="s">
        <v>22</v>
      </c>
      <c r="B13" s="79"/>
      <c r="C13" s="47">
        <v>3</v>
      </c>
      <c r="D13" s="47">
        <v>1</v>
      </c>
      <c r="E13" s="47">
        <v>2</v>
      </c>
      <c r="F13" s="47">
        <v>2</v>
      </c>
      <c r="G13" s="47">
        <v>0</v>
      </c>
      <c r="H13" s="47">
        <v>1</v>
      </c>
      <c r="I13" s="47">
        <v>0</v>
      </c>
      <c r="J13" s="48">
        <f>+I13+H13+G13+F13+E13+D13+C13</f>
        <v>9</v>
      </c>
    </row>
    <row r="14" spans="1:10" ht="35.25" customHeight="1" thickBot="1" x14ac:dyDescent="0.3">
      <c r="A14" s="78" t="s">
        <v>23</v>
      </c>
      <c r="B14" s="79"/>
      <c r="C14" s="122">
        <v>4</v>
      </c>
      <c r="D14" s="122">
        <v>9</v>
      </c>
      <c r="E14" s="122">
        <v>2</v>
      </c>
      <c r="F14" s="122">
        <v>2</v>
      </c>
      <c r="G14" s="122">
        <v>1</v>
      </c>
      <c r="H14" s="122">
        <v>1</v>
      </c>
      <c r="I14" s="122">
        <v>3</v>
      </c>
      <c r="J14" s="46">
        <f>+I14+H14+G14+F14+E14+D14+C14</f>
        <v>22</v>
      </c>
    </row>
    <row r="15" spans="1:10" ht="23.25" x14ac:dyDescent="0.35">
      <c r="A15" s="18" t="s">
        <v>24</v>
      </c>
      <c r="B15" s="18"/>
      <c r="C15" s="19"/>
      <c r="D15" s="19"/>
      <c r="E15" s="19"/>
      <c r="F15" s="20"/>
    </row>
    <row r="16" spans="1:10" ht="118.5" customHeight="1" x14ac:dyDescent="0.25">
      <c r="A16" s="123" t="s">
        <v>29</v>
      </c>
      <c r="B16" s="123"/>
      <c r="C16" s="123"/>
      <c r="D16" s="123"/>
      <c r="E16" s="123"/>
    </row>
    <row r="18" spans="1:22" s="22" customFormat="1" x14ac:dyDescent="0.25">
      <c r="A18" s="111" t="s">
        <v>60</v>
      </c>
      <c r="B18" s="111"/>
      <c r="C18" s="111"/>
      <c r="D18" s="111"/>
      <c r="E18" s="111"/>
      <c r="F18" s="111"/>
      <c r="G18" s="111"/>
      <c r="H18" s="111"/>
      <c r="I18" s="111"/>
      <c r="J18" s="111"/>
      <c r="K18" s="111"/>
      <c r="L18" s="111"/>
      <c r="M18" s="111"/>
      <c r="N18" s="111"/>
      <c r="O18" s="111"/>
      <c r="P18" s="111"/>
      <c r="Q18" s="111"/>
      <c r="R18" s="111"/>
      <c r="S18" s="111"/>
      <c r="T18" s="111"/>
      <c r="U18" s="111"/>
      <c r="V18" s="111"/>
    </row>
    <row r="19" spans="1:22" s="22" customFormat="1" ht="57.75" customHeight="1" x14ac:dyDescent="0.25">
      <c r="A19" s="111" t="s">
        <v>61</v>
      </c>
      <c r="B19" s="111"/>
      <c r="C19" s="111"/>
      <c r="D19" s="111"/>
      <c r="E19" s="111"/>
      <c r="F19" s="111"/>
      <c r="G19" s="111"/>
      <c r="H19" s="111"/>
      <c r="I19" s="111"/>
      <c r="J19" s="111"/>
      <c r="K19" s="111"/>
      <c r="L19" s="111"/>
      <c r="M19" s="111"/>
      <c r="N19" s="111"/>
      <c r="O19" s="111"/>
      <c r="P19" s="111"/>
      <c r="Q19" s="111"/>
      <c r="R19" s="111"/>
      <c r="S19" s="111"/>
      <c r="T19" s="111"/>
      <c r="U19" s="111"/>
      <c r="V19" s="111"/>
    </row>
    <row r="20" spans="1:22" s="22" customFormat="1" x14ac:dyDescent="0.25">
      <c r="A20" s="111" t="s">
        <v>62</v>
      </c>
      <c r="B20" s="111"/>
      <c r="C20" s="111"/>
      <c r="D20" s="111"/>
      <c r="E20" s="111"/>
      <c r="F20" s="111"/>
      <c r="G20" s="111"/>
      <c r="H20" s="111"/>
      <c r="I20" s="111"/>
      <c r="J20" s="111"/>
      <c r="K20" s="111"/>
      <c r="L20" s="111"/>
      <c r="M20" s="111"/>
      <c r="N20" s="111"/>
      <c r="O20" s="111"/>
      <c r="P20" s="111"/>
      <c r="Q20" s="111"/>
      <c r="R20" s="111"/>
      <c r="S20" s="111"/>
      <c r="T20" s="111"/>
      <c r="U20" s="111"/>
      <c r="V20" s="111"/>
    </row>
    <row r="21" spans="1:22" x14ac:dyDescent="0.25">
      <c r="B21"/>
    </row>
  </sheetData>
  <mergeCells count="14">
    <mergeCell ref="A19:V19"/>
    <mergeCell ref="A20:V20"/>
    <mergeCell ref="A9:A10"/>
    <mergeCell ref="A12:B12"/>
    <mergeCell ref="A13:B13"/>
    <mergeCell ref="A14:B14"/>
    <mergeCell ref="A16:E16"/>
    <mergeCell ref="A18:V18"/>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4"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D40A-7590-4539-979B-F2D41398EC1E}">
  <sheetPr>
    <tabColor rgb="FF66FF33"/>
    <pageSetUpPr fitToPage="1"/>
  </sheetPr>
  <dimension ref="A1:AJ52"/>
  <sheetViews>
    <sheetView zoomScale="55" zoomScaleNormal="55" workbookViewId="0">
      <selection sqref="A1:AH1"/>
    </sheetView>
  </sheetViews>
  <sheetFormatPr baseColWidth="10" defaultColWidth="11.42578125" defaultRowHeight="15" x14ac:dyDescent="0.25"/>
  <cols>
    <col min="1" max="1" width="21.7109375" customWidth="1"/>
    <col min="2" max="2" width="10.5703125" style="51" customWidth="1"/>
    <col min="3" max="34" width="11" customWidth="1"/>
  </cols>
  <sheetData>
    <row r="1" spans="1:34" s="22" customFormat="1" ht="51.75" customHeight="1" x14ac:dyDescent="0.25">
      <c r="A1" s="91" t="s">
        <v>63</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row>
    <row r="2" spans="1:34" s="22" customFormat="1" ht="59.25" customHeight="1" thickBot="1" x14ac:dyDescent="0.3">
      <c r="A2" s="92" t="s">
        <v>64</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1:34" s="22" customFormat="1" ht="51.75" customHeight="1" thickBot="1" x14ac:dyDescent="0.3">
      <c r="A3" s="93" t="s">
        <v>40</v>
      </c>
      <c r="B3" s="94"/>
      <c r="C3" s="97" t="s">
        <v>2</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9"/>
    </row>
    <row r="4" spans="1:34" s="22" customFormat="1" ht="62.25" customHeight="1" thickBot="1" x14ac:dyDescent="0.3">
      <c r="A4" s="125"/>
      <c r="B4" s="126"/>
      <c r="C4" s="127" t="s">
        <v>50</v>
      </c>
      <c r="D4" s="63"/>
      <c r="E4" s="63"/>
      <c r="F4" s="64"/>
      <c r="G4" s="127" t="s">
        <v>51</v>
      </c>
      <c r="H4" s="63"/>
      <c r="I4" s="63"/>
      <c r="J4" s="64"/>
      <c r="K4" s="127" t="s">
        <v>52</v>
      </c>
      <c r="L4" s="63"/>
      <c r="M4" s="63"/>
      <c r="N4" s="64"/>
      <c r="O4" s="127" t="s">
        <v>65</v>
      </c>
      <c r="P4" s="63"/>
      <c r="Q4" s="63"/>
      <c r="R4" s="64"/>
      <c r="S4" s="62" t="s">
        <v>5</v>
      </c>
      <c r="T4" s="63"/>
      <c r="U4" s="63"/>
      <c r="V4" s="64"/>
      <c r="W4" s="62" t="s">
        <v>6</v>
      </c>
      <c r="X4" s="63"/>
      <c r="Y4" s="63"/>
      <c r="Z4" s="64"/>
      <c r="AA4" s="62" t="s">
        <v>7</v>
      </c>
      <c r="AB4" s="63"/>
      <c r="AC4" s="63"/>
      <c r="AD4" s="64"/>
      <c r="AE4" s="62" t="s">
        <v>8</v>
      </c>
      <c r="AF4" s="63"/>
      <c r="AG4" s="63"/>
      <c r="AH4" s="64"/>
    </row>
    <row r="5" spans="1:34" s="22" customFormat="1" ht="42.75" customHeight="1" thickBot="1" x14ac:dyDescent="0.3">
      <c r="A5" s="125"/>
      <c r="B5" s="126"/>
      <c r="C5" s="128" t="s">
        <v>31</v>
      </c>
      <c r="D5" s="129"/>
      <c r="E5" s="129"/>
      <c r="F5" s="130"/>
      <c r="G5" s="128" t="s">
        <v>31</v>
      </c>
      <c r="H5" s="129"/>
      <c r="I5" s="129"/>
      <c r="J5" s="130"/>
      <c r="K5" s="128" t="s">
        <v>31</v>
      </c>
      <c r="L5" s="129"/>
      <c r="M5" s="129"/>
      <c r="N5" s="130"/>
      <c r="O5" s="128" t="s">
        <v>31</v>
      </c>
      <c r="P5" s="129"/>
      <c r="Q5" s="129"/>
      <c r="R5" s="130"/>
      <c r="S5" s="128" t="s">
        <v>31</v>
      </c>
      <c r="T5" s="129"/>
      <c r="U5" s="129"/>
      <c r="V5" s="130"/>
      <c r="W5" s="128" t="s">
        <v>31</v>
      </c>
      <c r="X5" s="129"/>
      <c r="Y5" s="129"/>
      <c r="Z5" s="130"/>
      <c r="AA5" s="128" t="s">
        <v>31</v>
      </c>
      <c r="AB5" s="129"/>
      <c r="AC5" s="129"/>
      <c r="AD5" s="130"/>
      <c r="AE5" s="128" t="s">
        <v>31</v>
      </c>
      <c r="AF5" s="129"/>
      <c r="AG5" s="129"/>
      <c r="AH5" s="130"/>
    </row>
    <row r="6" spans="1:34" s="22" customFormat="1" ht="42.75" customHeight="1" thickBot="1" x14ac:dyDescent="0.3">
      <c r="A6" s="95"/>
      <c r="B6" s="96"/>
      <c r="C6" s="131" t="s">
        <v>32</v>
      </c>
      <c r="D6" s="132" t="s">
        <v>33</v>
      </c>
      <c r="E6" s="133" t="s">
        <v>34</v>
      </c>
      <c r="F6" s="134" t="s">
        <v>35</v>
      </c>
      <c r="G6" s="135" t="s">
        <v>32</v>
      </c>
      <c r="H6" s="132" t="s">
        <v>33</v>
      </c>
      <c r="I6" s="133" t="s">
        <v>34</v>
      </c>
      <c r="J6" s="134" t="s">
        <v>35</v>
      </c>
      <c r="K6" s="135" t="s">
        <v>32</v>
      </c>
      <c r="L6" s="132" t="s">
        <v>33</v>
      </c>
      <c r="M6" s="133" t="s">
        <v>34</v>
      </c>
      <c r="N6" s="134" t="s">
        <v>35</v>
      </c>
      <c r="O6" s="135" t="s">
        <v>32</v>
      </c>
      <c r="P6" s="132" t="s">
        <v>33</v>
      </c>
      <c r="Q6" s="133" t="s">
        <v>34</v>
      </c>
      <c r="R6" s="134" t="s">
        <v>35</v>
      </c>
      <c r="S6" s="135" t="s">
        <v>32</v>
      </c>
      <c r="T6" s="132" t="s">
        <v>33</v>
      </c>
      <c r="U6" s="133" t="s">
        <v>34</v>
      </c>
      <c r="V6" s="133" t="s">
        <v>35</v>
      </c>
      <c r="W6" s="135" t="s">
        <v>32</v>
      </c>
      <c r="X6" s="132" t="s">
        <v>33</v>
      </c>
      <c r="Y6" s="133" t="s">
        <v>34</v>
      </c>
      <c r="Z6" s="134" t="s">
        <v>35</v>
      </c>
      <c r="AA6" s="135" t="s">
        <v>32</v>
      </c>
      <c r="AB6" s="132" t="s">
        <v>33</v>
      </c>
      <c r="AC6" s="133" t="s">
        <v>34</v>
      </c>
      <c r="AD6" s="134" t="s">
        <v>35</v>
      </c>
      <c r="AE6" s="131" t="s">
        <v>32</v>
      </c>
      <c r="AF6" s="132" t="s">
        <v>33</v>
      </c>
      <c r="AG6" s="133" t="s">
        <v>34</v>
      </c>
      <c r="AH6" s="134" t="s">
        <v>35</v>
      </c>
    </row>
    <row r="7" spans="1:34" s="22" customFormat="1" ht="33.75" customHeight="1" x14ac:dyDescent="0.25">
      <c r="A7" s="136">
        <v>43101</v>
      </c>
      <c r="B7" s="137" t="s">
        <v>10</v>
      </c>
      <c r="C7" s="138">
        <v>1871</v>
      </c>
      <c r="D7" s="139">
        <v>227</v>
      </c>
      <c r="E7" s="139">
        <v>188</v>
      </c>
      <c r="F7" s="140">
        <v>2286</v>
      </c>
      <c r="G7" s="138">
        <v>2467</v>
      </c>
      <c r="H7" s="139">
        <v>259</v>
      </c>
      <c r="I7" s="139">
        <v>0</v>
      </c>
      <c r="J7" s="140">
        <v>2726</v>
      </c>
      <c r="K7" s="138">
        <v>399</v>
      </c>
      <c r="L7" s="139">
        <v>40</v>
      </c>
      <c r="M7" s="139">
        <v>0</v>
      </c>
      <c r="N7" s="140">
        <v>439</v>
      </c>
      <c r="O7" s="138">
        <v>577</v>
      </c>
      <c r="P7" s="139">
        <v>220</v>
      </c>
      <c r="Q7" s="139">
        <v>0</v>
      </c>
      <c r="R7" s="140">
        <v>797</v>
      </c>
      <c r="S7" s="138">
        <v>830</v>
      </c>
      <c r="T7" s="139">
        <v>90</v>
      </c>
      <c r="U7" s="139">
        <v>0</v>
      </c>
      <c r="V7" s="140">
        <v>920</v>
      </c>
      <c r="W7" s="138">
        <v>672</v>
      </c>
      <c r="X7" s="139">
        <v>133</v>
      </c>
      <c r="Y7" s="139">
        <v>0</v>
      </c>
      <c r="Z7" s="140">
        <v>805</v>
      </c>
      <c r="AA7" s="138">
        <v>73</v>
      </c>
      <c r="AB7" s="139">
        <v>27</v>
      </c>
      <c r="AC7" s="139">
        <v>0</v>
      </c>
      <c r="AD7" s="140">
        <v>100</v>
      </c>
      <c r="AE7" s="138">
        <v>6889</v>
      </c>
      <c r="AF7" s="139">
        <v>996</v>
      </c>
      <c r="AG7" s="139">
        <v>188</v>
      </c>
      <c r="AH7" s="140">
        <v>8073</v>
      </c>
    </row>
    <row r="8" spans="1:34" s="22" customFormat="1" ht="33.75" customHeight="1" thickBot="1" x14ac:dyDescent="0.3">
      <c r="A8" s="141"/>
      <c r="B8" s="142" t="s">
        <v>11</v>
      </c>
      <c r="C8" s="143">
        <v>0.11509596456692914</v>
      </c>
      <c r="D8" s="144">
        <v>8.4891548242333581E-2</v>
      </c>
      <c r="E8" s="144">
        <v>0.1148442272449603</v>
      </c>
      <c r="F8" s="145">
        <v>0.11114892789419945</v>
      </c>
      <c r="G8" s="143">
        <v>0.16521564425395124</v>
      </c>
      <c r="H8" s="144">
        <v>0.13761955366631243</v>
      </c>
      <c r="I8" s="144">
        <v>0</v>
      </c>
      <c r="J8" s="145">
        <v>0.16201117318435754</v>
      </c>
      <c r="K8" s="143">
        <v>0.12127659574468085</v>
      </c>
      <c r="L8" s="144">
        <v>0.10666666666666667</v>
      </c>
      <c r="M8" s="144">
        <v>0</v>
      </c>
      <c r="N8" s="145">
        <v>0.11971638941914371</v>
      </c>
      <c r="O8" s="143">
        <v>0.11572402727637385</v>
      </c>
      <c r="P8" s="144">
        <v>0.16884113584036839</v>
      </c>
      <c r="Q8" s="144">
        <v>0</v>
      </c>
      <c r="R8" s="145">
        <v>0.12666878575969484</v>
      </c>
      <c r="S8" s="143">
        <v>8.706598132801846E-2</v>
      </c>
      <c r="T8" s="144">
        <v>5.4151624548736461E-2</v>
      </c>
      <c r="U8" s="144" t="s">
        <v>14</v>
      </c>
      <c r="V8" s="145">
        <v>8.2179544439481916E-2</v>
      </c>
      <c r="W8" s="143">
        <v>0.11812269291615399</v>
      </c>
      <c r="X8" s="144">
        <v>0.16419753086419753</v>
      </c>
      <c r="Y8" s="144" t="s">
        <v>14</v>
      </c>
      <c r="Z8" s="145">
        <v>0.12386521003231267</v>
      </c>
      <c r="AA8" s="143">
        <v>7.3073073073073078E-2</v>
      </c>
      <c r="AB8" s="144">
        <v>0.21428571428571427</v>
      </c>
      <c r="AC8" s="144" t="s">
        <v>14</v>
      </c>
      <c r="AD8" s="145">
        <v>8.8888888888888892E-2</v>
      </c>
      <c r="AE8" s="143">
        <v>0.12371374696956092</v>
      </c>
      <c r="AF8" s="144">
        <v>0.11277173913043478</v>
      </c>
      <c r="AG8" s="144">
        <v>0.11366384522370013</v>
      </c>
      <c r="AH8" s="145">
        <v>0.12200208550573514</v>
      </c>
    </row>
    <row r="9" spans="1:34" s="22" customFormat="1" ht="33.75" customHeight="1" x14ac:dyDescent="0.25">
      <c r="A9" s="136">
        <v>43132</v>
      </c>
      <c r="B9" s="146" t="s">
        <v>10</v>
      </c>
      <c r="C9" s="138">
        <v>1766</v>
      </c>
      <c r="D9" s="139">
        <v>249</v>
      </c>
      <c r="E9" s="139">
        <v>124</v>
      </c>
      <c r="F9" s="140">
        <v>2139</v>
      </c>
      <c r="G9" s="138">
        <v>2316</v>
      </c>
      <c r="H9" s="139">
        <v>257</v>
      </c>
      <c r="I9" s="139">
        <v>1</v>
      </c>
      <c r="J9" s="140">
        <v>2574</v>
      </c>
      <c r="K9" s="138">
        <v>320</v>
      </c>
      <c r="L9" s="139">
        <v>32</v>
      </c>
      <c r="M9" s="139">
        <v>0</v>
      </c>
      <c r="N9" s="140">
        <v>352</v>
      </c>
      <c r="O9" s="138">
        <v>558</v>
      </c>
      <c r="P9" s="139">
        <v>116</v>
      </c>
      <c r="Q9" s="139">
        <v>3</v>
      </c>
      <c r="R9" s="140">
        <v>677</v>
      </c>
      <c r="S9" s="138">
        <v>686</v>
      </c>
      <c r="T9" s="139">
        <v>234</v>
      </c>
      <c r="U9" s="139">
        <v>0</v>
      </c>
      <c r="V9" s="140">
        <v>920</v>
      </c>
      <c r="W9" s="138">
        <v>693</v>
      </c>
      <c r="X9" s="139">
        <v>134</v>
      </c>
      <c r="Y9" s="139">
        <v>0</v>
      </c>
      <c r="Z9" s="140">
        <v>827</v>
      </c>
      <c r="AA9" s="138">
        <v>86</v>
      </c>
      <c r="AB9" s="139">
        <v>10</v>
      </c>
      <c r="AC9" s="139">
        <v>0</v>
      </c>
      <c r="AD9" s="140">
        <v>96</v>
      </c>
      <c r="AE9" s="138">
        <v>6425</v>
      </c>
      <c r="AF9" s="139">
        <v>1032</v>
      </c>
      <c r="AG9" s="139">
        <v>128</v>
      </c>
      <c r="AH9" s="140">
        <v>7585</v>
      </c>
    </row>
    <row r="10" spans="1:34" s="22" customFormat="1" ht="33.75" customHeight="1" thickBot="1" x14ac:dyDescent="0.3">
      <c r="A10" s="141"/>
      <c r="B10" s="142" t="s">
        <v>11</v>
      </c>
      <c r="C10" s="143">
        <v>0.10863681102362205</v>
      </c>
      <c r="D10" s="144">
        <v>9.3118922961854894E-2</v>
      </c>
      <c r="E10" s="144">
        <v>7.5748320097739769E-2</v>
      </c>
      <c r="F10" s="145">
        <v>0.10400155589050421</v>
      </c>
      <c r="G10" s="143">
        <v>0.15510313420841146</v>
      </c>
      <c r="H10" s="144">
        <v>0.13655685441020191</v>
      </c>
      <c r="I10" s="144">
        <v>8.3333333333333329E-2</v>
      </c>
      <c r="J10" s="145">
        <v>0.15297753476762155</v>
      </c>
      <c r="K10" s="143">
        <v>9.7264437689969604E-2</v>
      </c>
      <c r="L10" s="144">
        <v>8.533333333333333E-2</v>
      </c>
      <c r="M10" s="144">
        <v>0</v>
      </c>
      <c r="N10" s="145">
        <v>9.5991273520589032E-2</v>
      </c>
      <c r="O10" s="143">
        <v>0.11191335740072202</v>
      </c>
      <c r="P10" s="144">
        <v>8.9025326170376048E-2</v>
      </c>
      <c r="Q10" s="144">
        <v>1</v>
      </c>
      <c r="R10" s="145">
        <v>0.10759694850603942</v>
      </c>
      <c r="S10" s="143">
        <v>7.1960558061470684E-2</v>
      </c>
      <c r="T10" s="144">
        <v>0.1407942238267148</v>
      </c>
      <c r="U10" s="144" t="s">
        <v>14</v>
      </c>
      <c r="V10" s="145">
        <v>8.2179544439481916E-2</v>
      </c>
      <c r="W10" s="143">
        <v>0.1218140270697838</v>
      </c>
      <c r="X10" s="144">
        <v>0.16543209876543211</v>
      </c>
      <c r="Y10" s="144" t="s">
        <v>14</v>
      </c>
      <c r="Z10" s="145">
        <v>0.12725034620710879</v>
      </c>
      <c r="AA10" s="143">
        <v>8.6086086086086089E-2</v>
      </c>
      <c r="AB10" s="144">
        <v>7.9365079365079361E-2</v>
      </c>
      <c r="AC10" s="144" t="s">
        <v>14</v>
      </c>
      <c r="AD10" s="145">
        <v>8.533333333333333E-2</v>
      </c>
      <c r="AE10" s="143">
        <v>0.1153811618927898</v>
      </c>
      <c r="AF10" s="144">
        <v>0.11684782608695653</v>
      </c>
      <c r="AG10" s="144">
        <v>7.7388149939540504E-2</v>
      </c>
      <c r="AH10" s="145">
        <v>0.11462725363074458</v>
      </c>
    </row>
    <row r="11" spans="1:34" s="22" customFormat="1" ht="33.75" customHeight="1" x14ac:dyDescent="0.25">
      <c r="A11" s="136">
        <v>43160</v>
      </c>
      <c r="B11" s="146" t="s">
        <v>10</v>
      </c>
      <c r="C11" s="138">
        <v>1678</v>
      </c>
      <c r="D11" s="139">
        <v>240</v>
      </c>
      <c r="E11" s="139">
        <v>67</v>
      </c>
      <c r="F11" s="140">
        <v>1985</v>
      </c>
      <c r="G11" s="138">
        <v>1396</v>
      </c>
      <c r="H11" s="139">
        <v>160</v>
      </c>
      <c r="I11" s="139">
        <v>2</v>
      </c>
      <c r="J11" s="140">
        <v>1558</v>
      </c>
      <c r="K11" s="138">
        <v>238</v>
      </c>
      <c r="L11" s="139">
        <v>29</v>
      </c>
      <c r="M11" s="139">
        <v>0</v>
      </c>
      <c r="N11" s="140">
        <v>267</v>
      </c>
      <c r="O11" s="138">
        <v>638</v>
      </c>
      <c r="P11" s="139">
        <v>147</v>
      </c>
      <c r="Q11" s="139">
        <v>0</v>
      </c>
      <c r="R11" s="140">
        <v>785</v>
      </c>
      <c r="S11" s="138">
        <v>985</v>
      </c>
      <c r="T11" s="139">
        <v>187</v>
      </c>
      <c r="U11" s="139">
        <v>0</v>
      </c>
      <c r="V11" s="140">
        <v>1172</v>
      </c>
      <c r="W11" s="138">
        <v>474</v>
      </c>
      <c r="X11" s="139">
        <v>53</v>
      </c>
      <c r="Y11" s="139">
        <v>0</v>
      </c>
      <c r="Z11" s="140">
        <v>527</v>
      </c>
      <c r="AA11" s="138">
        <v>58</v>
      </c>
      <c r="AB11" s="139">
        <v>30</v>
      </c>
      <c r="AC11" s="139">
        <v>0</v>
      </c>
      <c r="AD11" s="140">
        <v>88</v>
      </c>
      <c r="AE11" s="138">
        <v>5467</v>
      </c>
      <c r="AF11" s="139">
        <v>846</v>
      </c>
      <c r="AG11" s="139">
        <v>69</v>
      </c>
      <c r="AH11" s="140">
        <v>6382</v>
      </c>
    </row>
    <row r="12" spans="1:34" s="22" customFormat="1" ht="33.75" customHeight="1" thickBot="1" x14ac:dyDescent="0.3">
      <c r="A12" s="141"/>
      <c r="B12" s="142" t="s">
        <v>11</v>
      </c>
      <c r="C12" s="143">
        <v>0.10322342519685039</v>
      </c>
      <c r="D12" s="144">
        <v>8.9753178758414362E-2</v>
      </c>
      <c r="E12" s="144">
        <v>4.092852779474649E-2</v>
      </c>
      <c r="F12" s="145">
        <v>9.6513832839013949E-2</v>
      </c>
      <c r="G12" s="143">
        <v>9.349049022234128E-2</v>
      </c>
      <c r="H12" s="144">
        <v>8.501594048884166E-2</v>
      </c>
      <c r="I12" s="144">
        <v>0.16666666666666666</v>
      </c>
      <c r="J12" s="145">
        <v>9.2594793771544046E-2</v>
      </c>
      <c r="K12" s="143">
        <v>7.2340425531914887E-2</v>
      </c>
      <c r="L12" s="144">
        <v>7.7333333333333337E-2</v>
      </c>
      <c r="M12" s="144">
        <v>0</v>
      </c>
      <c r="N12" s="145">
        <v>7.2811562585219522E-2</v>
      </c>
      <c r="O12" s="143">
        <v>0.12795828319294023</v>
      </c>
      <c r="P12" s="144">
        <v>0.1128165771297007</v>
      </c>
      <c r="Q12" s="144">
        <v>0</v>
      </c>
      <c r="R12" s="145">
        <v>0.1247616020343293</v>
      </c>
      <c r="S12" s="143">
        <v>0.1033252910940942</v>
      </c>
      <c r="T12" s="144">
        <v>0.1125150421179302</v>
      </c>
      <c r="U12" s="144" t="s">
        <v>14</v>
      </c>
      <c r="V12" s="145">
        <v>0.10468959356855739</v>
      </c>
      <c r="W12" s="143">
        <v>8.3318685181930044E-2</v>
      </c>
      <c r="X12" s="144">
        <v>6.5432098765432101E-2</v>
      </c>
      <c r="Y12" s="144" t="s">
        <v>14</v>
      </c>
      <c r="Z12" s="145">
        <v>8.108939836897984E-2</v>
      </c>
      <c r="AA12" s="143">
        <v>5.8058058058058061E-2</v>
      </c>
      <c r="AB12" s="144">
        <v>0.23809523809523808</v>
      </c>
      <c r="AC12" s="144" t="s">
        <v>14</v>
      </c>
      <c r="AD12" s="145">
        <v>7.8222222222222221E-2</v>
      </c>
      <c r="AE12" s="143">
        <v>9.817724701445632E-2</v>
      </c>
      <c r="AF12" s="144">
        <v>9.5788043478260865E-2</v>
      </c>
      <c r="AG12" s="144">
        <v>4.1717049576783558E-2</v>
      </c>
      <c r="AH12" s="145">
        <v>9.6447084070060904E-2</v>
      </c>
    </row>
    <row r="13" spans="1:34" s="22" customFormat="1" ht="33.75" customHeight="1" x14ac:dyDescent="0.25">
      <c r="A13" s="136">
        <v>43191</v>
      </c>
      <c r="B13" s="146" t="s">
        <v>10</v>
      </c>
      <c r="C13" s="138">
        <v>1617</v>
      </c>
      <c r="D13" s="139">
        <v>185</v>
      </c>
      <c r="E13" s="139">
        <v>44</v>
      </c>
      <c r="F13" s="140">
        <v>1846</v>
      </c>
      <c r="G13" s="138">
        <v>300</v>
      </c>
      <c r="H13" s="139">
        <v>60</v>
      </c>
      <c r="I13" s="139">
        <v>0</v>
      </c>
      <c r="J13" s="140">
        <v>360</v>
      </c>
      <c r="K13" s="138">
        <v>349</v>
      </c>
      <c r="L13" s="139">
        <v>41</v>
      </c>
      <c r="M13" s="139">
        <v>0</v>
      </c>
      <c r="N13" s="140">
        <v>390</v>
      </c>
      <c r="O13" s="138">
        <v>564</v>
      </c>
      <c r="P13" s="139">
        <v>132</v>
      </c>
      <c r="Q13" s="139">
        <v>0</v>
      </c>
      <c r="R13" s="140">
        <v>696</v>
      </c>
      <c r="S13" s="138">
        <v>1171</v>
      </c>
      <c r="T13" s="139">
        <v>175</v>
      </c>
      <c r="U13" s="139">
        <v>0</v>
      </c>
      <c r="V13" s="140">
        <v>1346</v>
      </c>
      <c r="W13" s="138">
        <v>271</v>
      </c>
      <c r="X13" s="139">
        <v>33</v>
      </c>
      <c r="Y13" s="139">
        <v>0</v>
      </c>
      <c r="Z13" s="140">
        <v>304</v>
      </c>
      <c r="AA13" s="138">
        <v>71</v>
      </c>
      <c r="AB13" s="139">
        <v>9</v>
      </c>
      <c r="AC13" s="139">
        <v>0</v>
      </c>
      <c r="AD13" s="140">
        <v>80</v>
      </c>
      <c r="AE13" s="138">
        <v>4343</v>
      </c>
      <c r="AF13" s="139">
        <v>635</v>
      </c>
      <c r="AG13" s="139">
        <v>44</v>
      </c>
      <c r="AH13" s="140">
        <v>5022</v>
      </c>
    </row>
    <row r="14" spans="1:34" s="22" customFormat="1" ht="33.75" customHeight="1" thickBot="1" x14ac:dyDescent="0.3">
      <c r="A14" s="141"/>
      <c r="B14" s="142" t="s">
        <v>11</v>
      </c>
      <c r="C14" s="143">
        <v>9.9470964566929138E-2</v>
      </c>
      <c r="D14" s="144">
        <v>6.9184741959611065E-2</v>
      </c>
      <c r="E14" s="144">
        <v>2.687843616371411E-2</v>
      </c>
      <c r="F14" s="145">
        <v>8.975543346137016E-2</v>
      </c>
      <c r="G14" s="143">
        <v>2.009107956067506E-2</v>
      </c>
      <c r="H14" s="144">
        <v>3.1880977683315624E-2</v>
      </c>
      <c r="I14" s="144">
        <v>0</v>
      </c>
      <c r="J14" s="145">
        <v>2.1395459408058957E-2</v>
      </c>
      <c r="K14" s="143">
        <v>0.10607902735562311</v>
      </c>
      <c r="L14" s="144">
        <v>0.10933333333333334</v>
      </c>
      <c r="M14" s="144">
        <v>0</v>
      </c>
      <c r="N14" s="145">
        <v>0.10635396782110718</v>
      </c>
      <c r="O14" s="143">
        <v>0.11311672683513839</v>
      </c>
      <c r="P14" s="144">
        <v>0.10130468150422103</v>
      </c>
      <c r="Q14" s="144">
        <v>0</v>
      </c>
      <c r="R14" s="145">
        <v>0.11061665607120152</v>
      </c>
      <c r="S14" s="143">
        <v>0.12283646281338509</v>
      </c>
      <c r="T14" s="144">
        <v>0.10529482551143202</v>
      </c>
      <c r="U14" s="144" t="s">
        <v>14</v>
      </c>
      <c r="V14" s="145">
        <v>0.12023224653863332</v>
      </c>
      <c r="W14" s="143">
        <v>4.7635788363508527E-2</v>
      </c>
      <c r="X14" s="144">
        <v>4.0740740740740744E-2</v>
      </c>
      <c r="Y14" s="144" t="s">
        <v>14</v>
      </c>
      <c r="Z14" s="145">
        <v>4.6776427142637328E-2</v>
      </c>
      <c r="AA14" s="143">
        <v>7.1071071071071065E-2</v>
      </c>
      <c r="AB14" s="144">
        <v>7.1428571428571425E-2</v>
      </c>
      <c r="AC14" s="144" t="s">
        <v>14</v>
      </c>
      <c r="AD14" s="145">
        <v>7.1111111111111111E-2</v>
      </c>
      <c r="AE14" s="143">
        <v>7.7992277992277995E-2</v>
      </c>
      <c r="AF14" s="144">
        <v>7.1897644927536225E-2</v>
      </c>
      <c r="AG14" s="144">
        <v>2.6602176541717048E-2</v>
      </c>
      <c r="AH14" s="145">
        <v>7.5894273926644606E-2</v>
      </c>
    </row>
    <row r="15" spans="1:34" s="22" customFormat="1" ht="33.75" customHeight="1" x14ac:dyDescent="0.25">
      <c r="A15" s="136">
        <v>43221</v>
      </c>
      <c r="B15" s="146" t="s">
        <v>10</v>
      </c>
      <c r="C15" s="138">
        <v>1399</v>
      </c>
      <c r="D15" s="139">
        <v>179</v>
      </c>
      <c r="E15" s="139">
        <v>131</v>
      </c>
      <c r="F15" s="140">
        <v>1709</v>
      </c>
      <c r="G15" s="138">
        <v>310</v>
      </c>
      <c r="H15" s="139">
        <v>62</v>
      </c>
      <c r="I15" s="139">
        <v>0</v>
      </c>
      <c r="J15" s="140">
        <v>372</v>
      </c>
      <c r="K15" s="138">
        <v>305</v>
      </c>
      <c r="L15" s="139">
        <v>44</v>
      </c>
      <c r="M15" s="139">
        <v>0</v>
      </c>
      <c r="N15" s="140">
        <v>349</v>
      </c>
      <c r="O15" s="138">
        <v>482</v>
      </c>
      <c r="P15" s="139">
        <v>142</v>
      </c>
      <c r="Q15" s="139">
        <v>0</v>
      </c>
      <c r="R15" s="140">
        <v>624</v>
      </c>
      <c r="S15" s="138">
        <v>1103</v>
      </c>
      <c r="T15" s="139">
        <v>185</v>
      </c>
      <c r="U15" s="139">
        <v>0</v>
      </c>
      <c r="V15" s="140">
        <v>1288</v>
      </c>
      <c r="W15" s="138">
        <v>385</v>
      </c>
      <c r="X15" s="139">
        <v>62</v>
      </c>
      <c r="Y15" s="139">
        <v>0</v>
      </c>
      <c r="Z15" s="140">
        <v>447</v>
      </c>
      <c r="AA15" s="138">
        <v>136</v>
      </c>
      <c r="AB15" s="139">
        <v>29</v>
      </c>
      <c r="AC15" s="139">
        <v>0</v>
      </c>
      <c r="AD15" s="140">
        <v>165</v>
      </c>
      <c r="AE15" s="138">
        <v>4120</v>
      </c>
      <c r="AF15" s="139">
        <v>703</v>
      </c>
      <c r="AG15" s="139">
        <v>131</v>
      </c>
      <c r="AH15" s="140">
        <v>4954</v>
      </c>
    </row>
    <row r="16" spans="1:34" s="22" customFormat="1" ht="33.75" customHeight="1" thickBot="1" x14ac:dyDescent="0.3">
      <c r="A16" s="141"/>
      <c r="B16" s="142" t="s">
        <v>11</v>
      </c>
      <c r="C16" s="143">
        <v>8.6060531496062992E-2</v>
      </c>
      <c r="D16" s="144">
        <v>6.6940912490650706E-2</v>
      </c>
      <c r="E16" s="144">
        <v>8.002443494196701E-2</v>
      </c>
      <c r="F16" s="145">
        <v>8.3094277240239212E-2</v>
      </c>
      <c r="G16" s="143">
        <v>2.0760782212697563E-2</v>
      </c>
      <c r="H16" s="144">
        <v>3.2943676939426139E-2</v>
      </c>
      <c r="I16" s="144">
        <v>0</v>
      </c>
      <c r="J16" s="145">
        <v>2.2108641388327587E-2</v>
      </c>
      <c r="K16" s="143">
        <v>9.2705167173252279E-2</v>
      </c>
      <c r="L16" s="144">
        <v>0.11733333333333333</v>
      </c>
      <c r="M16" s="144">
        <v>0</v>
      </c>
      <c r="N16" s="145">
        <v>9.5173166075811291E-2</v>
      </c>
      <c r="O16" s="143">
        <v>9.6670677898114718E-2</v>
      </c>
      <c r="P16" s="144">
        <v>0.10897927858787414</v>
      </c>
      <c r="Q16" s="144">
        <v>0</v>
      </c>
      <c r="R16" s="145">
        <v>9.9173553719008267E-2</v>
      </c>
      <c r="S16" s="143">
        <v>0.11570334627084863</v>
      </c>
      <c r="T16" s="144">
        <v>0.11131167268351384</v>
      </c>
      <c r="U16" s="144" t="s">
        <v>14</v>
      </c>
      <c r="V16" s="145">
        <v>0.11505136221527468</v>
      </c>
      <c r="W16" s="143">
        <v>6.7674459483213212E-2</v>
      </c>
      <c r="X16" s="144">
        <v>7.6543209876543214E-2</v>
      </c>
      <c r="Y16" s="144" t="s">
        <v>14</v>
      </c>
      <c r="Z16" s="145">
        <v>6.8779812278812122E-2</v>
      </c>
      <c r="AA16" s="143">
        <v>0.13613613613613615</v>
      </c>
      <c r="AB16" s="144">
        <v>0.23015873015873015</v>
      </c>
      <c r="AC16" s="144" t="s">
        <v>14</v>
      </c>
      <c r="AD16" s="145">
        <v>0.14666666666666667</v>
      </c>
      <c r="AE16" s="143">
        <v>7.3987608871329796E-2</v>
      </c>
      <c r="AF16" s="144">
        <v>7.9596920289855072E-2</v>
      </c>
      <c r="AG16" s="144">
        <v>7.9201934703748492E-2</v>
      </c>
      <c r="AH16" s="145">
        <v>7.4866633419473791E-2</v>
      </c>
    </row>
    <row r="17" spans="1:34" s="22" customFormat="1" ht="33.75" customHeight="1" x14ac:dyDescent="0.25">
      <c r="A17" s="136">
        <v>43252</v>
      </c>
      <c r="B17" s="146" t="s">
        <v>10</v>
      </c>
      <c r="C17" s="138">
        <v>1309</v>
      </c>
      <c r="D17" s="139">
        <v>208</v>
      </c>
      <c r="E17" s="139">
        <v>156</v>
      </c>
      <c r="F17" s="140">
        <v>1673</v>
      </c>
      <c r="G17" s="138">
        <v>926</v>
      </c>
      <c r="H17" s="139">
        <v>136</v>
      </c>
      <c r="I17" s="139">
        <v>3</v>
      </c>
      <c r="J17" s="140">
        <v>1065</v>
      </c>
      <c r="K17" s="138">
        <v>227</v>
      </c>
      <c r="L17" s="139">
        <v>23</v>
      </c>
      <c r="M17" s="139">
        <v>1</v>
      </c>
      <c r="N17" s="140">
        <v>251</v>
      </c>
      <c r="O17" s="138">
        <v>187</v>
      </c>
      <c r="P17" s="139">
        <v>93</v>
      </c>
      <c r="Q17" s="139">
        <v>0</v>
      </c>
      <c r="R17" s="140">
        <v>280</v>
      </c>
      <c r="S17" s="138">
        <v>802</v>
      </c>
      <c r="T17" s="139">
        <v>128</v>
      </c>
      <c r="U17" s="139">
        <v>0</v>
      </c>
      <c r="V17" s="140">
        <v>930</v>
      </c>
      <c r="W17" s="138">
        <v>393</v>
      </c>
      <c r="X17" s="139">
        <v>79</v>
      </c>
      <c r="Y17" s="139">
        <v>0</v>
      </c>
      <c r="Z17" s="140">
        <v>472</v>
      </c>
      <c r="AA17" s="138">
        <v>167</v>
      </c>
      <c r="AB17" s="139">
        <v>1</v>
      </c>
      <c r="AC17" s="139">
        <v>0</v>
      </c>
      <c r="AD17" s="140">
        <v>168</v>
      </c>
      <c r="AE17" s="138">
        <v>4011</v>
      </c>
      <c r="AF17" s="139">
        <v>668</v>
      </c>
      <c r="AG17" s="139">
        <v>160</v>
      </c>
      <c r="AH17" s="140">
        <v>4839</v>
      </c>
    </row>
    <row r="18" spans="1:34" s="22" customFormat="1" ht="33.75" customHeight="1" thickBot="1" x14ac:dyDescent="0.3">
      <c r="A18" s="141"/>
      <c r="B18" s="142" t="s">
        <v>11</v>
      </c>
      <c r="C18" s="143">
        <v>8.0524114173228342E-2</v>
      </c>
      <c r="D18" s="144">
        <v>7.7786088257292441E-2</v>
      </c>
      <c r="E18" s="144">
        <v>9.5296273671350032E-2</v>
      </c>
      <c r="F18" s="145">
        <v>8.1343900423007737E-2</v>
      </c>
      <c r="G18" s="143">
        <v>6.2014465577283684E-2</v>
      </c>
      <c r="H18" s="144">
        <v>7.226354941551541E-2</v>
      </c>
      <c r="I18" s="144">
        <v>0.25</v>
      </c>
      <c r="J18" s="145">
        <v>6.3294900748841074E-2</v>
      </c>
      <c r="K18" s="143">
        <v>6.8996960486322187E-2</v>
      </c>
      <c r="L18" s="144">
        <v>6.133333333333333E-2</v>
      </c>
      <c r="M18" s="144">
        <v>0.5</v>
      </c>
      <c r="N18" s="145">
        <v>6.8448322879738205E-2</v>
      </c>
      <c r="O18" s="143">
        <v>3.7505014039310065E-2</v>
      </c>
      <c r="P18" s="144">
        <v>7.1373752877973901E-2</v>
      </c>
      <c r="Q18" s="144">
        <v>0</v>
      </c>
      <c r="R18" s="145">
        <v>4.450095359186268E-2</v>
      </c>
      <c r="S18" s="143">
        <v>8.4128815692856393E-2</v>
      </c>
      <c r="T18" s="144">
        <v>7.7015643802647415E-2</v>
      </c>
      <c r="U18" s="144" t="s">
        <v>14</v>
      </c>
      <c r="V18" s="145">
        <v>8.307280035730237E-2</v>
      </c>
      <c r="W18" s="143">
        <v>6.9080682017929343E-2</v>
      </c>
      <c r="X18" s="144">
        <v>9.7530864197530862E-2</v>
      </c>
      <c r="Y18" s="144" t="s">
        <v>14</v>
      </c>
      <c r="Z18" s="145">
        <v>7.2626557931989535E-2</v>
      </c>
      <c r="AA18" s="143">
        <v>0.16716716716716717</v>
      </c>
      <c r="AB18" s="144">
        <v>7.9365079365079361E-3</v>
      </c>
      <c r="AC18" s="144" t="s">
        <v>14</v>
      </c>
      <c r="AD18" s="145">
        <v>0.14933333333333335</v>
      </c>
      <c r="AE18" s="143">
        <v>7.2030169704588309E-2</v>
      </c>
      <c r="AF18" s="144">
        <v>7.5634057971014496E-2</v>
      </c>
      <c r="AG18" s="144">
        <v>9.6735187424425634E-2</v>
      </c>
      <c r="AH18" s="145">
        <v>7.312871197352315E-2</v>
      </c>
    </row>
    <row r="19" spans="1:34" s="22" customFormat="1" ht="33.75" customHeight="1" x14ac:dyDescent="0.25">
      <c r="A19" s="136">
        <v>43282</v>
      </c>
      <c r="B19" s="146" t="s">
        <v>10</v>
      </c>
      <c r="C19" s="138">
        <v>980</v>
      </c>
      <c r="D19" s="139">
        <v>173</v>
      </c>
      <c r="E19" s="139">
        <v>101</v>
      </c>
      <c r="F19" s="140">
        <v>1254</v>
      </c>
      <c r="G19" s="138">
        <v>709</v>
      </c>
      <c r="H19" s="139">
        <v>127</v>
      </c>
      <c r="I19" s="139">
        <v>4</v>
      </c>
      <c r="J19" s="140">
        <v>840</v>
      </c>
      <c r="K19" s="138">
        <v>236</v>
      </c>
      <c r="L19" s="139">
        <v>24</v>
      </c>
      <c r="M19" s="139">
        <v>1</v>
      </c>
      <c r="N19" s="140">
        <v>261</v>
      </c>
      <c r="O19" s="138">
        <v>202</v>
      </c>
      <c r="P19" s="139">
        <v>93</v>
      </c>
      <c r="Q19" s="139">
        <v>0</v>
      </c>
      <c r="R19" s="140">
        <v>295</v>
      </c>
      <c r="S19" s="138">
        <v>657</v>
      </c>
      <c r="T19" s="139">
        <v>137</v>
      </c>
      <c r="U19" s="139">
        <v>0</v>
      </c>
      <c r="V19" s="140">
        <v>794</v>
      </c>
      <c r="W19" s="138">
        <v>452</v>
      </c>
      <c r="X19" s="139">
        <v>67</v>
      </c>
      <c r="Y19" s="139">
        <v>0</v>
      </c>
      <c r="Z19" s="140">
        <v>519</v>
      </c>
      <c r="AA19" s="138">
        <v>68</v>
      </c>
      <c r="AB19" s="139">
        <v>7</v>
      </c>
      <c r="AC19" s="139">
        <v>0</v>
      </c>
      <c r="AD19" s="140">
        <v>75</v>
      </c>
      <c r="AE19" s="138">
        <v>3304</v>
      </c>
      <c r="AF19" s="139">
        <v>628</v>
      </c>
      <c r="AG19" s="139">
        <v>106</v>
      </c>
      <c r="AH19" s="140">
        <v>4038</v>
      </c>
    </row>
    <row r="20" spans="1:34" s="22" customFormat="1" ht="33.75" customHeight="1" thickBot="1" x14ac:dyDescent="0.3">
      <c r="A20" s="141"/>
      <c r="B20" s="142" t="s">
        <v>11</v>
      </c>
      <c r="C20" s="143">
        <v>6.0285433070866139E-2</v>
      </c>
      <c r="D20" s="144">
        <v>6.4697083021690346E-2</v>
      </c>
      <c r="E20" s="144">
        <v>6.1698228466707389E-2</v>
      </c>
      <c r="F20" s="145">
        <v>6.0971459133563478E-2</v>
      </c>
      <c r="G20" s="143">
        <v>4.7481918028395395E-2</v>
      </c>
      <c r="H20" s="144">
        <v>6.7481402763018061E-2</v>
      </c>
      <c r="I20" s="144">
        <v>0.33333333333333331</v>
      </c>
      <c r="J20" s="145">
        <v>4.9922738618804231E-2</v>
      </c>
      <c r="K20" s="143">
        <v>7.1732522796352588E-2</v>
      </c>
      <c r="L20" s="144">
        <v>6.4000000000000001E-2</v>
      </c>
      <c r="M20" s="144">
        <v>0.5</v>
      </c>
      <c r="N20" s="145">
        <v>7.1175347695664026E-2</v>
      </c>
      <c r="O20" s="143">
        <v>4.0513437625350986E-2</v>
      </c>
      <c r="P20" s="144">
        <v>7.1373752877973901E-2</v>
      </c>
      <c r="Q20" s="144">
        <v>0</v>
      </c>
      <c r="R20" s="145">
        <v>4.6884933248569613E-2</v>
      </c>
      <c r="S20" s="143">
        <v>6.8918493653624249E-2</v>
      </c>
      <c r="T20" s="144">
        <v>8.2430806257521055E-2</v>
      </c>
      <c r="U20" s="144" t="s">
        <v>14</v>
      </c>
      <c r="V20" s="145">
        <v>7.0924519874944178E-2</v>
      </c>
      <c r="W20" s="143">
        <v>7.9451573211460708E-2</v>
      </c>
      <c r="X20" s="144">
        <v>8.2716049382716053E-2</v>
      </c>
      <c r="Y20" s="144" t="s">
        <v>14</v>
      </c>
      <c r="Z20" s="145">
        <v>7.9858439759963068E-2</v>
      </c>
      <c r="AA20" s="143">
        <v>6.8068068068068074E-2</v>
      </c>
      <c r="AB20" s="144">
        <v>5.5555555555555552E-2</v>
      </c>
      <c r="AC20" s="144" t="s">
        <v>14</v>
      </c>
      <c r="AD20" s="145">
        <v>6.6666666666666666E-2</v>
      </c>
      <c r="AE20" s="143">
        <v>5.933375235700817E-2</v>
      </c>
      <c r="AF20" s="144">
        <v>7.1105072463768113E-2</v>
      </c>
      <c r="AG20" s="144">
        <v>6.4087061668681986E-2</v>
      </c>
      <c r="AH20" s="145">
        <v>6.1023711293466926E-2</v>
      </c>
    </row>
    <row r="21" spans="1:34" s="22" customFormat="1" ht="33.75" customHeight="1" x14ac:dyDescent="0.25">
      <c r="A21" s="136">
        <v>43313</v>
      </c>
      <c r="B21" s="146" t="s">
        <v>10</v>
      </c>
      <c r="C21" s="138">
        <v>963</v>
      </c>
      <c r="D21" s="139">
        <v>197</v>
      </c>
      <c r="E21" s="139">
        <v>147</v>
      </c>
      <c r="F21" s="140">
        <v>1307</v>
      </c>
      <c r="G21" s="138">
        <v>698</v>
      </c>
      <c r="H21" s="139">
        <v>108</v>
      </c>
      <c r="I21" s="139">
        <v>1</v>
      </c>
      <c r="J21" s="140">
        <v>807</v>
      </c>
      <c r="K21" s="138">
        <v>245</v>
      </c>
      <c r="L21" s="139">
        <v>30</v>
      </c>
      <c r="M21" s="139">
        <v>0</v>
      </c>
      <c r="N21" s="140">
        <v>275</v>
      </c>
      <c r="O21" s="138">
        <v>200</v>
      </c>
      <c r="P21" s="139">
        <v>76</v>
      </c>
      <c r="Q21" s="139">
        <v>0</v>
      </c>
      <c r="R21" s="140">
        <v>276</v>
      </c>
      <c r="S21" s="138">
        <v>474</v>
      </c>
      <c r="T21" s="139">
        <v>93</v>
      </c>
      <c r="U21" s="139">
        <v>0</v>
      </c>
      <c r="V21" s="140">
        <v>567</v>
      </c>
      <c r="W21" s="138">
        <v>467</v>
      </c>
      <c r="X21" s="139">
        <v>59</v>
      </c>
      <c r="Y21" s="139">
        <v>0</v>
      </c>
      <c r="Z21" s="140">
        <v>526</v>
      </c>
      <c r="AA21" s="138">
        <v>40</v>
      </c>
      <c r="AB21" s="139">
        <v>3</v>
      </c>
      <c r="AC21" s="139">
        <v>0</v>
      </c>
      <c r="AD21" s="140">
        <v>43</v>
      </c>
      <c r="AE21" s="138">
        <v>3087</v>
      </c>
      <c r="AF21" s="139">
        <v>566</v>
      </c>
      <c r="AG21" s="139">
        <v>148</v>
      </c>
      <c r="AH21" s="140">
        <v>3801</v>
      </c>
    </row>
    <row r="22" spans="1:34" s="22" customFormat="1" ht="33.75" customHeight="1" thickBot="1" x14ac:dyDescent="0.3">
      <c r="A22" s="141"/>
      <c r="B22" s="142" t="s">
        <v>11</v>
      </c>
      <c r="C22" s="143">
        <v>5.9239665354330708E-2</v>
      </c>
      <c r="D22" s="144">
        <v>7.3672400897531784E-2</v>
      </c>
      <c r="E22" s="144">
        <v>8.9798411728772148E-2</v>
      </c>
      <c r="F22" s="145">
        <v>6.354840278115427E-2</v>
      </c>
      <c r="G22" s="143">
        <v>4.674524511117064E-2</v>
      </c>
      <c r="H22" s="144">
        <v>5.7385759829968117E-2</v>
      </c>
      <c r="I22" s="144">
        <v>8.3333333333333329E-2</v>
      </c>
      <c r="J22" s="145">
        <v>4.7961488173065496E-2</v>
      </c>
      <c r="K22" s="143">
        <v>7.4468085106382975E-2</v>
      </c>
      <c r="L22" s="144">
        <v>0.08</v>
      </c>
      <c r="M22" s="144">
        <v>0</v>
      </c>
      <c r="N22" s="145">
        <v>7.4993182437960187E-2</v>
      </c>
      <c r="O22" s="143">
        <v>4.011231448054553E-2</v>
      </c>
      <c r="P22" s="144">
        <v>5.832693783576362E-2</v>
      </c>
      <c r="Q22" s="144">
        <v>0</v>
      </c>
      <c r="R22" s="145">
        <v>4.3865225683407505E-2</v>
      </c>
      <c r="S22" s="143">
        <v>4.9722018252386445E-2</v>
      </c>
      <c r="T22" s="144">
        <v>5.5956678700361008E-2</v>
      </c>
      <c r="U22" s="144" t="s">
        <v>14</v>
      </c>
      <c r="V22" s="145">
        <v>5.064761054041983E-2</v>
      </c>
      <c r="W22" s="143">
        <v>8.2088240464053441E-2</v>
      </c>
      <c r="X22" s="144">
        <v>7.2839506172839505E-2</v>
      </c>
      <c r="Y22" s="144" t="s">
        <v>14</v>
      </c>
      <c r="Z22" s="145">
        <v>8.0935528542852742E-2</v>
      </c>
      <c r="AA22" s="143">
        <v>4.004004004004004E-2</v>
      </c>
      <c r="AB22" s="144">
        <v>2.3809523809523808E-2</v>
      </c>
      <c r="AC22" s="144" t="s">
        <v>14</v>
      </c>
      <c r="AD22" s="145">
        <v>3.822222222222222E-2</v>
      </c>
      <c r="AE22" s="143">
        <v>5.5436832181018227E-2</v>
      </c>
      <c r="AF22" s="144">
        <v>6.4085144927536225E-2</v>
      </c>
      <c r="AG22" s="144">
        <v>8.9480048367593712E-2</v>
      </c>
      <c r="AH22" s="145">
        <v>5.7442081878768647E-2</v>
      </c>
    </row>
    <row r="23" spans="1:34" s="22" customFormat="1" ht="33.75" customHeight="1" x14ac:dyDescent="0.25">
      <c r="A23" s="136">
        <v>43344</v>
      </c>
      <c r="B23" s="146" t="s">
        <v>10</v>
      </c>
      <c r="C23" s="138">
        <v>916</v>
      </c>
      <c r="D23" s="139">
        <v>209</v>
      </c>
      <c r="E23" s="139">
        <v>124</v>
      </c>
      <c r="F23" s="140">
        <v>1249</v>
      </c>
      <c r="G23" s="138">
        <v>866</v>
      </c>
      <c r="H23" s="139">
        <v>122</v>
      </c>
      <c r="I23" s="139">
        <v>1</v>
      </c>
      <c r="J23" s="140">
        <v>989</v>
      </c>
      <c r="K23" s="138">
        <v>204</v>
      </c>
      <c r="L23" s="139">
        <v>47</v>
      </c>
      <c r="M23" s="139">
        <v>0</v>
      </c>
      <c r="N23" s="140">
        <v>251</v>
      </c>
      <c r="O23" s="138">
        <v>220</v>
      </c>
      <c r="P23" s="139">
        <v>76</v>
      </c>
      <c r="Q23" s="139">
        <v>0</v>
      </c>
      <c r="R23" s="140">
        <v>296</v>
      </c>
      <c r="S23" s="138">
        <v>559</v>
      </c>
      <c r="T23" s="139">
        <v>110</v>
      </c>
      <c r="U23" s="139">
        <v>0</v>
      </c>
      <c r="V23" s="140">
        <v>669</v>
      </c>
      <c r="W23" s="138">
        <v>418</v>
      </c>
      <c r="X23" s="139">
        <v>46</v>
      </c>
      <c r="Y23" s="139">
        <v>0</v>
      </c>
      <c r="Z23" s="140">
        <v>464</v>
      </c>
      <c r="AA23" s="138">
        <v>34</v>
      </c>
      <c r="AB23" s="139">
        <v>0</v>
      </c>
      <c r="AC23" s="139">
        <v>0</v>
      </c>
      <c r="AD23" s="140">
        <v>34</v>
      </c>
      <c r="AE23" s="138">
        <v>3217</v>
      </c>
      <c r="AF23" s="139">
        <v>610</v>
      </c>
      <c r="AG23" s="139">
        <v>125</v>
      </c>
      <c r="AH23" s="140">
        <v>3952</v>
      </c>
    </row>
    <row r="24" spans="1:34" s="22" customFormat="1" ht="33.75" customHeight="1" thickBot="1" x14ac:dyDescent="0.3">
      <c r="A24" s="141"/>
      <c r="B24" s="142" t="s">
        <v>11</v>
      </c>
      <c r="C24" s="143">
        <v>5.6348425196850391E-2</v>
      </c>
      <c r="D24" s="144">
        <v>7.8160059835452503E-2</v>
      </c>
      <c r="E24" s="144">
        <v>7.5748320097739769E-2</v>
      </c>
      <c r="F24" s="145">
        <v>6.0728351242281327E-2</v>
      </c>
      <c r="G24" s="143">
        <v>5.7996249665148672E-2</v>
      </c>
      <c r="H24" s="144">
        <v>6.482465462274177E-2</v>
      </c>
      <c r="I24" s="144">
        <v>8.3333333333333329E-2</v>
      </c>
      <c r="J24" s="145">
        <v>5.8778081540473079E-2</v>
      </c>
      <c r="K24" s="143">
        <v>6.2006079027355623E-2</v>
      </c>
      <c r="L24" s="144">
        <v>0.12533333333333332</v>
      </c>
      <c r="M24" s="144">
        <v>0</v>
      </c>
      <c r="N24" s="145">
        <v>6.8448322879738205E-2</v>
      </c>
      <c r="O24" s="143">
        <v>4.4123545928600079E-2</v>
      </c>
      <c r="P24" s="144">
        <v>5.832693783576362E-2</v>
      </c>
      <c r="Q24" s="144">
        <v>0</v>
      </c>
      <c r="R24" s="145">
        <v>4.7043865225683407E-2</v>
      </c>
      <c r="S24" s="143">
        <v>5.8638413930557014E-2</v>
      </c>
      <c r="T24" s="144">
        <v>6.6185318892900122E-2</v>
      </c>
      <c r="U24" s="144" t="s">
        <v>14</v>
      </c>
      <c r="V24" s="145">
        <v>5.9758820902188474E-2</v>
      </c>
      <c r="W24" s="143">
        <v>7.3475127438917209E-2</v>
      </c>
      <c r="X24" s="144">
        <v>5.6790123456790124E-2</v>
      </c>
      <c r="Y24" s="144" t="s">
        <v>14</v>
      </c>
      <c r="Z24" s="145">
        <v>7.1395599322972764E-2</v>
      </c>
      <c r="AA24" s="143">
        <v>3.4034034034034037E-2</v>
      </c>
      <c r="AB24" s="144">
        <v>0</v>
      </c>
      <c r="AC24" s="144" t="s">
        <v>14</v>
      </c>
      <c r="AD24" s="145">
        <v>3.0222222222222223E-2</v>
      </c>
      <c r="AE24" s="143">
        <v>5.7771392655113586E-2</v>
      </c>
      <c r="AF24" s="144">
        <v>6.9067028985507248E-2</v>
      </c>
      <c r="AG24" s="144">
        <v>7.5574365175332531E-2</v>
      </c>
      <c r="AH24" s="145">
        <v>5.9724048299103834E-2</v>
      </c>
    </row>
    <row r="25" spans="1:34" s="22" customFormat="1" ht="33.75" customHeight="1" x14ac:dyDescent="0.25">
      <c r="A25" s="136">
        <v>43374</v>
      </c>
      <c r="B25" s="146" t="s">
        <v>10</v>
      </c>
      <c r="C25" s="138">
        <v>905</v>
      </c>
      <c r="D25" s="139">
        <v>210</v>
      </c>
      <c r="E25" s="139">
        <v>178</v>
      </c>
      <c r="F25" s="140">
        <v>1293</v>
      </c>
      <c r="G25" s="138">
        <v>1065</v>
      </c>
      <c r="H25" s="139">
        <v>166</v>
      </c>
      <c r="I25" s="139">
        <v>0</v>
      </c>
      <c r="J25" s="140">
        <v>1231</v>
      </c>
      <c r="K25" s="138">
        <v>229</v>
      </c>
      <c r="L25" s="139">
        <v>3</v>
      </c>
      <c r="M25" s="139">
        <v>0</v>
      </c>
      <c r="N25" s="140">
        <v>232</v>
      </c>
      <c r="O25" s="138">
        <v>225</v>
      </c>
      <c r="P25" s="139">
        <v>43</v>
      </c>
      <c r="Q25" s="139">
        <v>0</v>
      </c>
      <c r="R25" s="140">
        <v>268</v>
      </c>
      <c r="S25" s="138">
        <v>620</v>
      </c>
      <c r="T25" s="139">
        <v>96</v>
      </c>
      <c r="U25" s="139">
        <v>0</v>
      </c>
      <c r="V25" s="140">
        <v>716</v>
      </c>
      <c r="W25" s="138">
        <v>443</v>
      </c>
      <c r="X25" s="139">
        <v>68</v>
      </c>
      <c r="Y25" s="139">
        <v>0</v>
      </c>
      <c r="Z25" s="140">
        <v>511</v>
      </c>
      <c r="AA25" s="138">
        <v>80</v>
      </c>
      <c r="AB25" s="139">
        <v>1</v>
      </c>
      <c r="AC25" s="139">
        <v>0</v>
      </c>
      <c r="AD25" s="140">
        <v>81</v>
      </c>
      <c r="AE25" s="138">
        <v>3567</v>
      </c>
      <c r="AF25" s="139">
        <v>587</v>
      </c>
      <c r="AG25" s="139">
        <v>178</v>
      </c>
      <c r="AH25" s="140">
        <v>4332</v>
      </c>
    </row>
    <row r="26" spans="1:34" s="22" customFormat="1" ht="33.75" customHeight="1" thickBot="1" x14ac:dyDescent="0.3">
      <c r="A26" s="141"/>
      <c r="B26" s="142" t="s">
        <v>11</v>
      </c>
      <c r="C26" s="143">
        <v>5.5671751968503935E-2</v>
      </c>
      <c r="D26" s="144">
        <v>7.8534031413612565E-2</v>
      </c>
      <c r="E26" s="144">
        <v>0.10873549175320708</v>
      </c>
      <c r="F26" s="145">
        <v>6.2867700685564257E-2</v>
      </c>
      <c r="G26" s="143">
        <v>7.1323332440396459E-2</v>
      </c>
      <c r="H26" s="144">
        <v>8.8204038257173226E-2</v>
      </c>
      <c r="I26" s="144">
        <v>0</v>
      </c>
      <c r="J26" s="145">
        <v>7.3160584809223814E-2</v>
      </c>
      <c r="K26" s="143">
        <v>6.96048632218845E-2</v>
      </c>
      <c r="L26" s="144">
        <v>8.0000000000000002E-3</v>
      </c>
      <c r="M26" s="144">
        <v>0</v>
      </c>
      <c r="N26" s="145">
        <v>6.3266975729479133E-2</v>
      </c>
      <c r="O26" s="143">
        <v>4.5126353790613721E-2</v>
      </c>
      <c r="P26" s="144">
        <v>3.3000767459708362E-2</v>
      </c>
      <c r="Q26" s="144">
        <v>0</v>
      </c>
      <c r="R26" s="145">
        <v>4.2593769866497141E-2</v>
      </c>
      <c r="S26" s="143">
        <v>6.5037239064302949E-2</v>
      </c>
      <c r="T26" s="144">
        <v>5.7761732851985562E-2</v>
      </c>
      <c r="U26" s="144" t="s">
        <v>14</v>
      </c>
      <c r="V26" s="145">
        <v>6.3957123715944614E-2</v>
      </c>
      <c r="W26" s="143">
        <v>7.7869572859905076E-2</v>
      </c>
      <c r="X26" s="144">
        <v>8.3950617283950618E-2</v>
      </c>
      <c r="Y26" s="144" t="s">
        <v>14</v>
      </c>
      <c r="Z26" s="145">
        <v>7.8627481150946296E-2</v>
      </c>
      <c r="AA26" s="143">
        <v>8.0080080080080079E-2</v>
      </c>
      <c r="AB26" s="144">
        <v>7.9365079365079361E-3</v>
      </c>
      <c r="AC26" s="144" t="s">
        <v>14</v>
      </c>
      <c r="AD26" s="145">
        <v>7.1999999999999995E-2</v>
      </c>
      <c r="AE26" s="143">
        <v>6.4056747777678016E-2</v>
      </c>
      <c r="AF26" s="144">
        <v>6.6462862318840576E-2</v>
      </c>
      <c r="AG26" s="144">
        <v>0.10761789600967352</v>
      </c>
      <c r="AH26" s="145">
        <v>6.5466745250940747E-2</v>
      </c>
    </row>
    <row r="27" spans="1:34" s="22" customFormat="1" ht="33.75" customHeight="1" x14ac:dyDescent="0.25">
      <c r="A27" s="136">
        <v>43405</v>
      </c>
      <c r="B27" s="146" t="s">
        <v>10</v>
      </c>
      <c r="C27" s="138">
        <v>1193</v>
      </c>
      <c r="D27" s="139">
        <v>293</v>
      </c>
      <c r="E27" s="139">
        <v>166</v>
      </c>
      <c r="F27" s="140">
        <v>1652</v>
      </c>
      <c r="G27" s="138">
        <v>1579</v>
      </c>
      <c r="H27" s="139">
        <v>182</v>
      </c>
      <c r="I27" s="139">
        <v>0</v>
      </c>
      <c r="J27" s="140">
        <v>1761</v>
      </c>
      <c r="K27" s="138">
        <v>273</v>
      </c>
      <c r="L27" s="139">
        <v>17</v>
      </c>
      <c r="M27" s="139">
        <v>0</v>
      </c>
      <c r="N27" s="140">
        <v>290</v>
      </c>
      <c r="O27" s="138">
        <v>413</v>
      </c>
      <c r="P27" s="139">
        <v>61</v>
      </c>
      <c r="Q27" s="139">
        <v>0</v>
      </c>
      <c r="R27" s="140">
        <v>474</v>
      </c>
      <c r="S27" s="138">
        <v>837</v>
      </c>
      <c r="T27" s="139">
        <v>104</v>
      </c>
      <c r="U27" s="139">
        <v>0</v>
      </c>
      <c r="V27" s="140">
        <v>941</v>
      </c>
      <c r="W27" s="138">
        <v>476</v>
      </c>
      <c r="X27" s="139">
        <v>53</v>
      </c>
      <c r="Y27" s="139">
        <v>0</v>
      </c>
      <c r="Z27" s="140">
        <v>529</v>
      </c>
      <c r="AA27" s="138">
        <v>94</v>
      </c>
      <c r="AB27" s="139">
        <v>0</v>
      </c>
      <c r="AC27" s="139">
        <v>0</v>
      </c>
      <c r="AD27" s="140">
        <v>94</v>
      </c>
      <c r="AE27" s="138">
        <v>4865</v>
      </c>
      <c r="AF27" s="139">
        <v>710</v>
      </c>
      <c r="AG27" s="139">
        <v>166</v>
      </c>
      <c r="AH27" s="140">
        <v>5741</v>
      </c>
    </row>
    <row r="28" spans="1:34" s="22" customFormat="1" ht="33.75" customHeight="1" thickBot="1" x14ac:dyDescent="0.3">
      <c r="A28" s="141"/>
      <c r="B28" s="142" t="s">
        <v>11</v>
      </c>
      <c r="C28" s="143">
        <v>7.3388287401574798E-2</v>
      </c>
      <c r="D28" s="144">
        <v>0.10957367240089753</v>
      </c>
      <c r="E28" s="144">
        <v>0.10140500916310324</v>
      </c>
      <c r="F28" s="145">
        <v>8.0322847279622703E-2</v>
      </c>
      <c r="G28" s="143">
        <v>0.10574604875435306</v>
      </c>
      <c r="H28" s="144">
        <v>9.6705632306057387E-2</v>
      </c>
      <c r="I28" s="144">
        <v>0</v>
      </c>
      <c r="J28" s="145">
        <v>0.10465945560442173</v>
      </c>
      <c r="K28" s="143">
        <v>8.2978723404255314E-2</v>
      </c>
      <c r="L28" s="144">
        <v>4.5333333333333337E-2</v>
      </c>
      <c r="M28" s="144">
        <v>0</v>
      </c>
      <c r="N28" s="145">
        <v>7.908371966184892E-2</v>
      </c>
      <c r="O28" s="143">
        <v>8.2831929402326518E-2</v>
      </c>
      <c r="P28" s="144">
        <v>4.6815042210283958E-2</v>
      </c>
      <c r="Q28" s="144">
        <v>0</v>
      </c>
      <c r="R28" s="145">
        <v>7.5333757151938976E-2</v>
      </c>
      <c r="S28" s="143">
        <v>8.7800272736808974E-2</v>
      </c>
      <c r="T28" s="144">
        <v>6.2575210589651029E-2</v>
      </c>
      <c r="U28" s="144" t="s">
        <v>14</v>
      </c>
      <c r="V28" s="145">
        <v>8.4055381866904866E-2</v>
      </c>
      <c r="W28" s="143">
        <v>8.3670240815609073E-2</v>
      </c>
      <c r="X28" s="144">
        <v>6.5432098765432101E-2</v>
      </c>
      <c r="Y28" s="144" t="s">
        <v>14</v>
      </c>
      <c r="Z28" s="145">
        <v>8.1397138021234036E-2</v>
      </c>
      <c r="AA28" s="143">
        <v>9.4094094094094097E-2</v>
      </c>
      <c r="AB28" s="144">
        <v>0</v>
      </c>
      <c r="AC28" s="144" t="s">
        <v>14</v>
      </c>
      <c r="AD28" s="145">
        <v>8.355555555555555E-2</v>
      </c>
      <c r="AE28" s="143">
        <v>8.7366436203645509E-2</v>
      </c>
      <c r="AF28" s="144">
        <v>8.0389492753623185E-2</v>
      </c>
      <c r="AG28" s="144">
        <v>0.10036275695284159</v>
      </c>
      <c r="AH28" s="145">
        <v>8.6760061053936008E-2</v>
      </c>
    </row>
    <row r="29" spans="1:34" s="22" customFormat="1" ht="33.75" customHeight="1" x14ac:dyDescent="0.25">
      <c r="A29" s="136">
        <v>43435</v>
      </c>
      <c r="B29" s="146" t="s">
        <v>10</v>
      </c>
      <c r="C29" s="138">
        <v>1659</v>
      </c>
      <c r="D29" s="139">
        <v>304</v>
      </c>
      <c r="E29" s="139">
        <v>211</v>
      </c>
      <c r="F29" s="140">
        <v>2174</v>
      </c>
      <c r="G29" s="138">
        <v>2300</v>
      </c>
      <c r="H29" s="139">
        <v>243</v>
      </c>
      <c r="I29" s="139">
        <v>0</v>
      </c>
      <c r="J29" s="140">
        <v>2543</v>
      </c>
      <c r="K29" s="138">
        <v>265</v>
      </c>
      <c r="L29" s="139">
        <v>45</v>
      </c>
      <c r="M29" s="139">
        <v>0</v>
      </c>
      <c r="N29" s="140">
        <v>310</v>
      </c>
      <c r="O29" s="138">
        <v>720</v>
      </c>
      <c r="P29" s="139">
        <v>104</v>
      </c>
      <c r="Q29" s="139">
        <v>0</v>
      </c>
      <c r="R29" s="140">
        <v>824</v>
      </c>
      <c r="S29" s="138">
        <v>809</v>
      </c>
      <c r="T29" s="139">
        <v>123</v>
      </c>
      <c r="U29" s="139">
        <v>0</v>
      </c>
      <c r="V29" s="140">
        <v>932</v>
      </c>
      <c r="W29" s="138">
        <v>545</v>
      </c>
      <c r="X29" s="139">
        <v>23</v>
      </c>
      <c r="Y29" s="139">
        <v>0</v>
      </c>
      <c r="Z29" s="140">
        <v>568</v>
      </c>
      <c r="AA29" s="138">
        <v>92</v>
      </c>
      <c r="AB29" s="139">
        <v>9</v>
      </c>
      <c r="AC29" s="139">
        <v>0</v>
      </c>
      <c r="AD29" s="140">
        <v>101</v>
      </c>
      <c r="AE29" s="138">
        <v>6390</v>
      </c>
      <c r="AF29" s="139">
        <v>851</v>
      </c>
      <c r="AG29" s="139">
        <v>211</v>
      </c>
      <c r="AH29" s="140">
        <v>7452</v>
      </c>
    </row>
    <row r="30" spans="1:34" s="22" customFormat="1" ht="33.75" customHeight="1" thickBot="1" x14ac:dyDescent="0.3">
      <c r="A30" s="141"/>
      <c r="B30" s="142" t="s">
        <v>11</v>
      </c>
      <c r="C30" s="143">
        <v>0.10205462598425197</v>
      </c>
      <c r="D30" s="144">
        <v>0.11368735976065819</v>
      </c>
      <c r="E30" s="144">
        <v>0.12889431887599268</v>
      </c>
      <c r="F30" s="145">
        <v>0.10570331112947927</v>
      </c>
      <c r="G30" s="143">
        <v>0.15403160996517545</v>
      </c>
      <c r="H30" s="144">
        <v>0.12911795961742828</v>
      </c>
      <c r="I30" s="144">
        <v>0</v>
      </c>
      <c r="J30" s="145">
        <v>0.1511351479852609</v>
      </c>
      <c r="K30" s="143">
        <v>8.0547112462006076E-2</v>
      </c>
      <c r="L30" s="144">
        <v>0.12</v>
      </c>
      <c r="M30" s="144">
        <v>0</v>
      </c>
      <c r="N30" s="145">
        <v>8.4537769293700576E-2</v>
      </c>
      <c r="O30" s="143">
        <v>0.1444043321299639</v>
      </c>
      <c r="P30" s="144">
        <v>7.9815809669992327E-2</v>
      </c>
      <c r="Q30" s="144">
        <v>0</v>
      </c>
      <c r="R30" s="145">
        <v>0.13095994914176731</v>
      </c>
      <c r="S30" s="143">
        <v>8.4863107101646906E-2</v>
      </c>
      <c r="T30" s="144">
        <v>7.4007220216606495E-2</v>
      </c>
      <c r="U30" s="144" t="s">
        <v>14</v>
      </c>
      <c r="V30" s="145">
        <v>8.3251451540866453E-2</v>
      </c>
      <c r="W30" s="143">
        <v>9.5798910177535598E-2</v>
      </c>
      <c r="X30" s="144">
        <v>2.8395061728395062E-2</v>
      </c>
      <c r="Y30" s="144" t="s">
        <v>14</v>
      </c>
      <c r="Z30" s="145">
        <v>8.7398061240190797E-2</v>
      </c>
      <c r="AA30" s="143">
        <v>9.2092092092092098E-2</v>
      </c>
      <c r="AB30" s="144">
        <v>7.1428571428571425E-2</v>
      </c>
      <c r="AC30" s="144" t="s">
        <v>14</v>
      </c>
      <c r="AD30" s="145">
        <v>8.9777777777777776E-2</v>
      </c>
      <c r="AE30" s="143">
        <v>0.11475262638053335</v>
      </c>
      <c r="AF30" s="144">
        <v>9.6354166666666671E-2</v>
      </c>
      <c r="AG30" s="144">
        <v>0.12756952841596131</v>
      </c>
      <c r="AH30" s="145">
        <v>0.11261730969760167</v>
      </c>
    </row>
    <row r="31" spans="1:34" s="37" customFormat="1" ht="33.75" customHeight="1" x14ac:dyDescent="0.25">
      <c r="A31" s="147" t="s">
        <v>39</v>
      </c>
      <c r="B31" s="146" t="s">
        <v>10</v>
      </c>
      <c r="C31" s="138">
        <v>16256</v>
      </c>
      <c r="D31" s="139">
        <v>2674</v>
      </c>
      <c r="E31" s="139">
        <v>1637</v>
      </c>
      <c r="F31" s="140">
        <v>20567</v>
      </c>
      <c r="G31" s="138">
        <v>14932</v>
      </c>
      <c r="H31" s="139">
        <v>1882</v>
      </c>
      <c r="I31" s="139">
        <v>12</v>
      </c>
      <c r="J31" s="140">
        <v>16826</v>
      </c>
      <c r="K31" s="138">
        <v>3290</v>
      </c>
      <c r="L31" s="139">
        <v>375</v>
      </c>
      <c r="M31" s="139">
        <v>2</v>
      </c>
      <c r="N31" s="140">
        <v>3667</v>
      </c>
      <c r="O31" s="138">
        <v>4986</v>
      </c>
      <c r="P31" s="139">
        <v>1303</v>
      </c>
      <c r="Q31" s="139">
        <v>3</v>
      </c>
      <c r="R31" s="140">
        <v>6292</v>
      </c>
      <c r="S31" s="138">
        <v>9533</v>
      </c>
      <c r="T31" s="139">
        <v>1662</v>
      </c>
      <c r="U31" s="139">
        <v>0</v>
      </c>
      <c r="V31" s="140">
        <v>11195</v>
      </c>
      <c r="W31" s="138">
        <v>5689</v>
      </c>
      <c r="X31" s="139">
        <v>810</v>
      </c>
      <c r="Y31" s="139">
        <v>0</v>
      </c>
      <c r="Z31" s="140">
        <v>6499</v>
      </c>
      <c r="AA31" s="138">
        <v>999</v>
      </c>
      <c r="AB31" s="139">
        <v>126</v>
      </c>
      <c r="AC31" s="139">
        <v>0</v>
      </c>
      <c r="AD31" s="140">
        <v>1125</v>
      </c>
      <c r="AE31" s="138">
        <v>55685</v>
      </c>
      <c r="AF31" s="139">
        <v>8832</v>
      </c>
      <c r="AG31" s="139">
        <v>1654</v>
      </c>
      <c r="AH31" s="140">
        <v>66171</v>
      </c>
    </row>
    <row r="32" spans="1:34" s="22" customFormat="1" ht="33.75" customHeight="1" thickBot="1" x14ac:dyDescent="0.3">
      <c r="A32" s="148"/>
      <c r="B32" s="142" t="s">
        <v>11</v>
      </c>
      <c r="C32" s="143">
        <v>1</v>
      </c>
      <c r="D32" s="144">
        <v>1</v>
      </c>
      <c r="E32" s="144">
        <v>1</v>
      </c>
      <c r="F32" s="145">
        <v>1</v>
      </c>
      <c r="G32" s="143">
        <v>1</v>
      </c>
      <c r="H32" s="144">
        <v>1</v>
      </c>
      <c r="I32" s="144">
        <v>1</v>
      </c>
      <c r="J32" s="145">
        <v>1</v>
      </c>
      <c r="K32" s="143">
        <v>1</v>
      </c>
      <c r="L32" s="144">
        <v>1</v>
      </c>
      <c r="M32" s="144">
        <v>1</v>
      </c>
      <c r="N32" s="145">
        <v>1</v>
      </c>
      <c r="O32" s="143">
        <v>1</v>
      </c>
      <c r="P32" s="144">
        <v>1</v>
      </c>
      <c r="Q32" s="144">
        <v>1</v>
      </c>
      <c r="R32" s="145">
        <v>1</v>
      </c>
      <c r="S32" s="143">
        <v>1</v>
      </c>
      <c r="T32" s="144">
        <v>1</v>
      </c>
      <c r="U32" s="144" t="s">
        <v>14</v>
      </c>
      <c r="V32" s="145">
        <v>1</v>
      </c>
      <c r="W32" s="143">
        <v>1</v>
      </c>
      <c r="X32" s="144">
        <v>1</v>
      </c>
      <c r="Y32" s="144" t="s">
        <v>14</v>
      </c>
      <c r="Z32" s="145">
        <v>1</v>
      </c>
      <c r="AA32" s="143">
        <v>1</v>
      </c>
      <c r="AB32" s="144">
        <v>1</v>
      </c>
      <c r="AC32" s="144" t="s">
        <v>14</v>
      </c>
      <c r="AD32" s="145">
        <v>1</v>
      </c>
      <c r="AE32" s="143">
        <v>1</v>
      </c>
      <c r="AF32" s="144">
        <v>1</v>
      </c>
      <c r="AG32" s="144">
        <v>1</v>
      </c>
      <c r="AH32" s="145">
        <v>1</v>
      </c>
    </row>
    <row r="33" spans="1:36" s="22" customFormat="1" ht="54.75" customHeight="1" thickBot="1" x14ac:dyDescent="0.3">
      <c r="A33" s="38"/>
      <c r="B33" s="39"/>
      <c r="C33" s="105"/>
      <c r="D33" s="105"/>
      <c r="E33" s="105"/>
      <c r="F33" s="105"/>
      <c r="G33" s="105"/>
      <c r="H33" s="105"/>
      <c r="I33" s="105"/>
      <c r="J33" s="105"/>
      <c r="K33" s="105"/>
      <c r="L33" s="105"/>
      <c r="M33" s="105"/>
      <c r="N33" s="105"/>
      <c r="O33" s="105"/>
      <c r="P33" s="105"/>
      <c r="Q33" s="105"/>
      <c r="R33" s="105"/>
      <c r="S33" s="105"/>
      <c r="T33" s="105"/>
      <c r="U33" s="106"/>
      <c r="V33" s="105"/>
      <c r="W33" s="105"/>
      <c r="X33" s="105"/>
      <c r="Y33" s="106"/>
      <c r="Z33" s="105"/>
      <c r="AA33" s="106"/>
      <c r="AB33" s="105"/>
      <c r="AC33" s="106"/>
      <c r="AD33" s="105"/>
      <c r="AE33" s="105"/>
      <c r="AF33" s="105"/>
      <c r="AG33" s="105"/>
      <c r="AH33" s="105"/>
    </row>
    <row r="34" spans="1:36" s="22" customFormat="1" ht="40.5" customHeight="1" thickBot="1" x14ac:dyDescent="0.3">
      <c r="A34" s="93" t="s">
        <v>21</v>
      </c>
      <c r="B34" s="149"/>
      <c r="C34" s="14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10"/>
    </row>
    <row r="35" spans="1:36" s="22" customFormat="1" ht="50.25" customHeight="1" thickBot="1" x14ac:dyDescent="0.3">
      <c r="A35" s="150" t="s">
        <v>22</v>
      </c>
      <c r="B35" s="151"/>
      <c r="C35" s="152">
        <v>4</v>
      </c>
      <c r="D35" s="153"/>
      <c r="E35" s="153"/>
      <c r="F35" s="154"/>
      <c r="G35" s="152">
        <v>5</v>
      </c>
      <c r="H35" s="153"/>
      <c r="I35" s="153"/>
      <c r="J35" s="154"/>
      <c r="K35" s="152">
        <v>1</v>
      </c>
      <c r="L35" s="153"/>
      <c r="M35" s="153"/>
      <c r="N35" s="154"/>
      <c r="O35" s="152">
        <v>1</v>
      </c>
      <c r="P35" s="153"/>
      <c r="Q35" s="153"/>
      <c r="R35" s="154"/>
      <c r="S35" s="152">
        <v>1</v>
      </c>
      <c r="T35" s="153"/>
      <c r="U35" s="153"/>
      <c r="V35" s="154"/>
      <c r="W35" s="152">
        <v>1</v>
      </c>
      <c r="X35" s="153"/>
      <c r="Y35" s="153"/>
      <c r="Z35" s="154"/>
      <c r="AA35" s="152">
        <v>1</v>
      </c>
      <c r="AB35" s="153"/>
      <c r="AC35" s="153"/>
      <c r="AD35" s="154"/>
      <c r="AE35" s="152">
        <f>SUM(C35:AD35)</f>
        <v>14</v>
      </c>
      <c r="AF35" s="153"/>
      <c r="AG35" s="153"/>
      <c r="AH35" s="154"/>
    </row>
    <row r="36" spans="1:36" s="41" customFormat="1" ht="50.25" customHeight="1" thickBot="1" x14ac:dyDescent="0.3">
      <c r="A36" s="150" t="s">
        <v>23</v>
      </c>
      <c r="B36" s="151"/>
      <c r="C36" s="155">
        <v>4</v>
      </c>
      <c r="D36" s="156"/>
      <c r="E36" s="156"/>
      <c r="F36" s="157"/>
      <c r="G36" s="155">
        <v>9</v>
      </c>
      <c r="H36" s="156"/>
      <c r="I36" s="156"/>
      <c r="J36" s="157"/>
      <c r="K36" s="155">
        <v>2</v>
      </c>
      <c r="L36" s="156"/>
      <c r="M36" s="156"/>
      <c r="N36" s="157"/>
      <c r="O36" s="155">
        <v>2</v>
      </c>
      <c r="P36" s="156"/>
      <c r="Q36" s="156"/>
      <c r="R36" s="157"/>
      <c r="S36" s="155">
        <v>1</v>
      </c>
      <c r="T36" s="156"/>
      <c r="U36" s="156"/>
      <c r="V36" s="157"/>
      <c r="W36" s="155">
        <v>1</v>
      </c>
      <c r="X36" s="156"/>
      <c r="Y36" s="156"/>
      <c r="Z36" s="157"/>
      <c r="AA36" s="155">
        <v>3</v>
      </c>
      <c r="AB36" s="156"/>
      <c r="AC36" s="156"/>
      <c r="AD36" s="157"/>
      <c r="AE36" s="158">
        <f>SUM(C36:AD36)</f>
        <v>22</v>
      </c>
      <c r="AF36" s="159"/>
      <c r="AG36" s="159"/>
      <c r="AH36" s="160"/>
      <c r="AI36" s="40"/>
      <c r="AJ36" s="40"/>
    </row>
    <row r="37" spans="1:36" s="22" customFormat="1" ht="52.5" customHeight="1" x14ac:dyDescent="0.25">
      <c r="A37" s="49" t="s">
        <v>24</v>
      </c>
      <c r="B37" s="161"/>
    </row>
    <row r="38" spans="1:36" s="22" customFormat="1" ht="33.75" customHeight="1" x14ac:dyDescent="0.25">
      <c r="A38" s="111" t="s">
        <v>66</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row>
    <row r="39" spans="1:36" s="22" customFormat="1" ht="108.75" customHeight="1" x14ac:dyDescent="0.25">
      <c r="A39" s="111" t="s">
        <v>67</v>
      </c>
      <c r="B39" s="111"/>
      <c r="C39" s="111"/>
      <c r="D39" s="111"/>
      <c r="E39" s="111"/>
      <c r="F39" s="111"/>
      <c r="G39" s="111"/>
      <c r="H39" s="111"/>
      <c r="I39" s="111"/>
      <c r="J39" s="111"/>
      <c r="K39" s="111"/>
      <c r="L39" s="111"/>
      <c r="M39" s="111"/>
      <c r="N39" s="111"/>
      <c r="O39" s="111"/>
      <c r="P39" s="111"/>
      <c r="Q39" s="111"/>
      <c r="R39" s="111"/>
      <c r="S39" s="162"/>
      <c r="T39" s="162"/>
      <c r="U39" s="162"/>
      <c r="V39" s="162"/>
      <c r="W39" s="162"/>
      <c r="X39" s="162"/>
      <c r="Y39" s="162"/>
      <c r="Z39" s="162"/>
      <c r="AA39" s="162"/>
      <c r="AB39" s="162"/>
      <c r="AC39" s="162"/>
      <c r="AD39" s="162"/>
      <c r="AE39" s="162"/>
    </row>
    <row r="40" spans="1:36" s="22" customFormat="1" ht="69.75" customHeight="1" x14ac:dyDescent="0.25">
      <c r="A40" s="111" t="s">
        <v>68</v>
      </c>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row r="41" spans="1:36" s="22" customFormat="1" ht="32.25" customHeight="1" x14ac:dyDescent="0.25">
      <c r="A41" s="111" t="s">
        <v>69</v>
      </c>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row>
    <row r="42" spans="1:36" s="22" customFormat="1" x14ac:dyDescent="0.25">
      <c r="B42" s="161"/>
    </row>
    <row r="43" spans="1:36" s="22" customFormat="1" x14ac:dyDescent="0.25">
      <c r="B43" s="161"/>
    </row>
    <row r="44" spans="1:36" s="22" customFormat="1" x14ac:dyDescent="0.25">
      <c r="B44" s="161"/>
    </row>
    <row r="45" spans="1:36" s="22" customFormat="1" x14ac:dyDescent="0.25">
      <c r="B45" s="161"/>
    </row>
    <row r="46" spans="1:36" s="22" customFormat="1" x14ac:dyDescent="0.25">
      <c r="B46" s="161"/>
    </row>
    <row r="47" spans="1:36" s="22" customFormat="1" x14ac:dyDescent="0.25">
      <c r="B47" s="161"/>
    </row>
    <row r="48" spans="1:36" s="22" customFormat="1" x14ac:dyDescent="0.25">
      <c r="B48" s="161"/>
    </row>
    <row r="49" spans="2:2" s="22" customFormat="1" x14ac:dyDescent="0.25">
      <c r="B49" s="161"/>
    </row>
    <row r="50" spans="2:2" s="22" customFormat="1" x14ac:dyDescent="0.25">
      <c r="B50" s="161"/>
    </row>
    <row r="51" spans="2:2" s="22" customFormat="1" x14ac:dyDescent="0.25">
      <c r="B51" s="161"/>
    </row>
    <row r="52" spans="2:2" s="22" customFormat="1" x14ac:dyDescent="0.25">
      <c r="B52" s="161"/>
    </row>
  </sheetData>
  <mergeCells count="59">
    <mergeCell ref="A39:R39"/>
    <mergeCell ref="A40:R40"/>
    <mergeCell ref="S40:AE40"/>
    <mergeCell ref="A41:R41"/>
    <mergeCell ref="S41:AE41"/>
    <mergeCell ref="S36:V36"/>
    <mergeCell ref="W36:Z36"/>
    <mergeCell ref="AA36:AD36"/>
    <mergeCell ref="AE36:AH36"/>
    <mergeCell ref="A38:R38"/>
    <mergeCell ref="S38:AE38"/>
    <mergeCell ref="O35:R35"/>
    <mergeCell ref="S35:V35"/>
    <mergeCell ref="W35:Z35"/>
    <mergeCell ref="AA35:AD35"/>
    <mergeCell ref="AE35:AH35"/>
    <mergeCell ref="A36:B36"/>
    <mergeCell ref="C36:F36"/>
    <mergeCell ref="G36:J36"/>
    <mergeCell ref="K36:N36"/>
    <mergeCell ref="O36:R36"/>
    <mergeCell ref="A31:A32"/>
    <mergeCell ref="A34:C34"/>
    <mergeCell ref="A35:B35"/>
    <mergeCell ref="C35:F35"/>
    <mergeCell ref="G35:J35"/>
    <mergeCell ref="K35:N35"/>
    <mergeCell ref="A19:A20"/>
    <mergeCell ref="A21:A22"/>
    <mergeCell ref="A23:A24"/>
    <mergeCell ref="A25:A26"/>
    <mergeCell ref="A27:A28"/>
    <mergeCell ref="A29:A30"/>
    <mergeCell ref="A7:A8"/>
    <mergeCell ref="A9:A10"/>
    <mergeCell ref="A11:A12"/>
    <mergeCell ref="A13:A14"/>
    <mergeCell ref="A15:A16"/>
    <mergeCell ref="A17:A18"/>
    <mergeCell ref="AA4:AD4"/>
    <mergeCell ref="AE4:AH4"/>
    <mergeCell ref="C5:F5"/>
    <mergeCell ref="G5:J5"/>
    <mergeCell ref="K5:N5"/>
    <mergeCell ref="O5:R5"/>
    <mergeCell ref="S5:V5"/>
    <mergeCell ref="W5:Z5"/>
    <mergeCell ref="AA5:AD5"/>
    <mergeCell ref="AE5:AH5"/>
    <mergeCell ref="A1:AH1"/>
    <mergeCell ref="A2:AH2"/>
    <mergeCell ref="A3:B6"/>
    <mergeCell ref="C3:AH3"/>
    <mergeCell ref="C4:F4"/>
    <mergeCell ref="G4:J4"/>
    <mergeCell ref="K4:N4"/>
    <mergeCell ref="O4:R4"/>
    <mergeCell ref="S4:V4"/>
    <mergeCell ref="W4:Z4"/>
  </mergeCells>
  <pageMargins left="0.70866141732283472" right="0.70866141732283472" top="0.74803149606299213" bottom="0.74803149606299213" header="0.31496062992125984" footer="0.31496062992125984"/>
  <pageSetup paperSize="8" scale="44" orientation="landscape" r:id="rId1"/>
  <headerFooter>
    <oddFooter>&amp;L&amp;F
&amp;D&amp;C&amp;A&amp;R&amp;P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Tab121_2020_Web</vt:lpstr>
      <vt:lpstr>Tab 122_2020_Web</vt:lpstr>
      <vt:lpstr>Tab 123_2020_Web</vt:lpstr>
      <vt:lpstr>TAB124_HU_2020_Web</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2019-04-19T13:43:19Z</dcterms:created>
  <dcterms:modified xsi:type="dcterms:W3CDTF">2021-11-08T08:38:10Z</dcterms:modified>
</cp:coreProperties>
</file>