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19320" windowHeight="12540" activeTab="0"/>
  </bookViews>
  <sheets>
    <sheet name="2021" sheetId="1" r:id="rId1"/>
    <sheet name="2020" sheetId="2" r:id="rId2"/>
    <sheet name="2019" sheetId="3" r:id="rId3"/>
  </sheets>
  <definedNames>
    <definedName name="_xlnm.Print_Titles" localSheetId="2">'2019'!$1:$8</definedName>
    <definedName name="_xlnm.Print_Titles" localSheetId="1">'2020'!$1:$8</definedName>
    <definedName name="_xlnm.Print_Titles" localSheetId="0">'2021'!$1:$8</definedName>
  </definedNames>
  <calcPr fullCalcOnLoad="1"/>
</workbook>
</file>

<file path=xl/sharedStrings.xml><?xml version="1.0" encoding="utf-8"?>
<sst xmlns="http://schemas.openxmlformats.org/spreadsheetml/2006/main" count="147" uniqueCount="48">
  <si>
    <t>Philippeville</t>
  </si>
  <si>
    <t>Namur</t>
  </si>
  <si>
    <t>Dinant</t>
  </si>
  <si>
    <t>Virton</t>
  </si>
  <si>
    <t>Neufchâteau</t>
  </si>
  <si>
    <t>Marche-en-famenne</t>
  </si>
  <si>
    <t>Bastogne</t>
  </si>
  <si>
    <t>Arlon</t>
  </si>
  <si>
    <t>Luxembourg</t>
  </si>
  <si>
    <t>Waremme</t>
  </si>
  <si>
    <t>Verviers</t>
  </si>
  <si>
    <t>Liège</t>
  </si>
  <si>
    <t>Huy</t>
  </si>
  <si>
    <t>Thuin</t>
  </si>
  <si>
    <t>Soignies</t>
  </si>
  <si>
    <t>Mons</t>
  </si>
  <si>
    <t>Charleroi</t>
  </si>
  <si>
    <t>Ath</t>
  </si>
  <si>
    <t>Hainaut</t>
  </si>
  <si>
    <t>Nivelles</t>
  </si>
  <si>
    <t>Brabant wallon</t>
  </si>
  <si>
    <t>Belgique</t>
  </si>
  <si>
    <t>total</t>
  </si>
  <si>
    <t>chômage</t>
  </si>
  <si>
    <t>emploi</t>
  </si>
  <si>
    <t>activité</t>
  </si>
  <si>
    <t>inoccupés</t>
  </si>
  <si>
    <t>occupés</t>
  </si>
  <si>
    <t>Taux administratifs en %</t>
  </si>
  <si>
    <t>Population</t>
  </si>
  <si>
    <t>Inactifs</t>
  </si>
  <si>
    <t>Actifs</t>
  </si>
  <si>
    <t>Arrondissement</t>
  </si>
  <si>
    <t>Province</t>
  </si>
  <si>
    <t>Région</t>
  </si>
  <si>
    <t>La Louvière</t>
  </si>
  <si>
    <t>Tournai-Mouscron</t>
  </si>
  <si>
    <t>Wallonie</t>
  </si>
  <si>
    <t>Bruxelles</t>
  </si>
  <si>
    <t>Flandre</t>
  </si>
  <si>
    <t>Structure d'activité de la population des régions, provinces et arrondissements en 2019 - 20-64 ans - moyenne annuelle</t>
  </si>
  <si>
    <t>Source : IWEPS - comptes de l'emploi wallon (sur la base de données SPF Economie, ONSS, INASTI, INAMI, CIN, FOREM, ADG, ONEm-Stat92, BCSS, IBSA, Steunpunt Werk)</t>
  </si>
  <si>
    <t xml:space="preserve">Ces estimations wallonnes (2019 à 2021) sont provisoires suite à la difficulté actuelle d’obtenir certaines données avec un niveau de détail suffisant. Le croisement entre sexe et classe d’âge n’est plus disponible pour les communes. Trois estimations ont donc été réalisées en parallèle : par commune et sexe, par commune et 3 classes d'âge et par région, sexe et classe d'âge. De faibles différences peuvent donc apparaître entre les totaux issus de ces trois estimations.
Les 20-64 ans ont été estimés  en appliquant aux 15-64 ans une clé construite sur la base des estimations du Steunpunt Werk.
Les estimations seront revues si nous pouvons disposer de meilleures données. </t>
  </si>
  <si>
    <t>salariés</t>
  </si>
  <si>
    <t>(DEI)</t>
  </si>
  <si>
    <t>Structure d'activité de la population des régions, provinces et arrondissements en 2020 - 20-64 ans - moyenne annuelle</t>
  </si>
  <si>
    <t>Structure d'activité de la population des régions, provinces et arrondissements en 2021 - 20-64 ans - moyenne annuelle</t>
  </si>
  <si>
    <t>indépendants ou aidants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</si>
</sst>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
  </numFmts>
  <fonts count="43">
    <font>
      <sz val="11"/>
      <color theme="1"/>
      <name val="Arial"/>
      <family val="2"/>
    </font>
    <font>
      <sz val="11"/>
      <color indexed="8"/>
      <name val="Arial"/>
      <family val="2"/>
    </font>
    <font>
      <b/>
      <sz val="11"/>
      <color indexed="8"/>
      <name val="Arial"/>
      <family val="2"/>
    </font>
    <font>
      <sz val="10"/>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u val="single"/>
      <sz val="11"/>
      <color indexed="12"/>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9"/>
      <name val="Arial"/>
      <family val="2"/>
    </font>
    <font>
      <b/>
      <sz val="14"/>
      <color indexed="8"/>
      <name val="Arial"/>
      <family val="2"/>
    </font>
    <font>
      <sz val="8"/>
      <color indexed="8"/>
      <name val="Arial"/>
      <family val="2"/>
    </font>
    <font>
      <b/>
      <sz val="10"/>
      <color indexed="10"/>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1"/>
      <color theme="10"/>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b/>
      <sz val="14"/>
      <color theme="1"/>
      <name val="Arial"/>
      <family val="2"/>
    </font>
    <font>
      <sz val="8"/>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style="medium"/>
      <right/>
      <top/>
      <bottom/>
    </border>
    <border>
      <left/>
      <right/>
      <top/>
      <bottom style="thin"/>
    </border>
    <border>
      <left/>
      <right style="medium"/>
      <top/>
      <bottom style="thin"/>
    </border>
    <border>
      <left/>
      <right/>
      <top style="thin"/>
      <bottom style="thin"/>
    </border>
    <border>
      <left/>
      <right style="medium"/>
      <top style="thin"/>
      <bottom style="thin"/>
    </border>
    <border>
      <left style="medium"/>
      <right/>
      <top style="thin"/>
      <bottom style="thin"/>
    </border>
    <border>
      <left/>
      <right/>
      <top style="medium"/>
      <bottom/>
    </border>
    <border>
      <left/>
      <right style="medium"/>
      <top style="medium"/>
      <bottom/>
    </border>
    <border>
      <left style="medium"/>
      <right/>
      <top style="medium"/>
      <bottom/>
    </border>
    <border>
      <left/>
      <right style="thin"/>
      <top style="medium"/>
      <bottom/>
    </border>
    <border>
      <left/>
      <right style="thin"/>
      <top style="thin"/>
      <bottom style="thin"/>
    </border>
    <border>
      <left>
        <color indexed="63"/>
      </left>
      <right style="thin"/>
      <top>
        <color indexed="63"/>
      </top>
      <bottom>
        <color indexed="63"/>
      </bottom>
    </border>
    <border>
      <left>
        <color indexed="63"/>
      </left>
      <right style="thin"/>
      <top/>
      <bottom style="thin"/>
    </border>
    <border>
      <left style="medium"/>
      <right/>
      <top/>
      <bottom style="thin"/>
    </border>
    <border>
      <left style="thin"/>
      <right style="thin"/>
      <top/>
      <bottom/>
    </border>
    <border>
      <left style="thin"/>
      <right style="thin"/>
      <top style="medium"/>
      <bottom/>
    </border>
    <border>
      <left style="thin"/>
      <right style="thin"/>
      <top style="thin"/>
      <bottom style="thin"/>
    </border>
    <border>
      <left style="thin"/>
      <right style="thin"/>
      <top/>
      <bottom style="thin"/>
    </border>
    <border>
      <left style="medium"/>
      <right/>
      <top style="thin"/>
      <bottom style="medium"/>
    </border>
    <border>
      <left/>
      <right/>
      <top style="thin"/>
      <bottom style="medium"/>
    </border>
    <border>
      <left>
        <color indexed="63"/>
      </left>
      <right style="thin"/>
      <top style="thin"/>
      <bottom style="medium"/>
    </border>
    <border>
      <left style="thin"/>
      <right style="thin"/>
      <top style="thin"/>
      <bottom style="medium"/>
    </border>
    <border>
      <left/>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27" fillId="27" borderId="1" applyNumberFormat="0" applyAlignment="0" applyProtection="0"/>
    <xf numFmtId="0" fontId="28" fillId="28" borderId="0" applyNumberFormat="0" applyBorder="0" applyAlignment="0" applyProtection="0"/>
    <xf numFmtId="0" fontId="2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85">
    <xf numFmtId="0" fontId="0" fillId="0" borderId="0" xfId="0" applyAlignment="1">
      <alignment/>
    </xf>
    <xf numFmtId="0" fontId="0" fillId="0" borderId="0" xfId="0" applyAlignment="1">
      <alignment vertical="center"/>
    </xf>
    <xf numFmtId="3" fontId="0" fillId="0" borderId="10" xfId="0" applyNumberFormat="1" applyBorder="1" applyAlignment="1">
      <alignment vertical="center"/>
    </xf>
    <xf numFmtId="0" fontId="0" fillId="0" borderId="11" xfId="0" applyBorder="1" applyAlignment="1">
      <alignment vertical="center"/>
    </xf>
    <xf numFmtId="3" fontId="0" fillId="0" borderId="12" xfId="0" applyNumberFormat="1" applyBorder="1" applyAlignment="1">
      <alignment vertical="center"/>
    </xf>
    <xf numFmtId="3" fontId="0" fillId="0" borderId="13" xfId="0" applyNumberFormat="1" applyBorder="1" applyAlignment="1">
      <alignment vertical="center"/>
    </xf>
    <xf numFmtId="0" fontId="0" fillId="0" borderId="12" xfId="0" applyBorder="1" applyAlignment="1">
      <alignment vertical="center"/>
    </xf>
    <xf numFmtId="3" fontId="0" fillId="0" borderId="0" xfId="0" applyNumberFormat="1" applyAlignment="1">
      <alignment vertical="center"/>
    </xf>
    <xf numFmtId="174" fontId="0" fillId="0" borderId="0" xfId="0" applyNumberFormat="1" applyAlignment="1">
      <alignment vertical="center"/>
    </xf>
    <xf numFmtId="0" fontId="3" fillId="0" borderId="0" xfId="0" applyFont="1" applyAlignment="1">
      <alignment horizontal="left" vertical="center"/>
    </xf>
    <xf numFmtId="0" fontId="40" fillId="0" borderId="0" xfId="0" applyFont="1" applyAlignment="1">
      <alignment vertical="center"/>
    </xf>
    <xf numFmtId="3" fontId="2" fillId="0" borderId="14" xfId="0" applyNumberFormat="1" applyFont="1" applyBorder="1" applyAlignment="1">
      <alignment vertical="center"/>
    </xf>
    <xf numFmtId="3" fontId="2" fillId="0" borderId="15" xfId="0" applyNumberFormat="1"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3" fontId="2" fillId="0" borderId="17" xfId="0" applyNumberFormat="1" applyFont="1" applyBorder="1" applyAlignment="1">
      <alignment vertical="center"/>
    </xf>
    <xf numFmtId="3" fontId="2" fillId="0" borderId="18" xfId="0" applyNumberFormat="1" applyFont="1" applyBorder="1" applyAlignment="1">
      <alignment vertical="center"/>
    </xf>
    <xf numFmtId="0" fontId="2" fillId="0" borderId="17" xfId="0" applyFont="1" applyBorder="1" applyAlignment="1">
      <alignment vertical="center"/>
    </xf>
    <xf numFmtId="0" fontId="2" fillId="0" borderId="19" xfId="0" applyFont="1" applyBorder="1" applyAlignment="1">
      <alignment vertical="center"/>
    </xf>
    <xf numFmtId="3" fontId="1" fillId="0" borderId="11" xfId="0" applyNumberFormat="1" applyFont="1" applyBorder="1" applyAlignment="1">
      <alignment horizontal="center" vertical="center"/>
    </xf>
    <xf numFmtId="3" fontId="1" fillId="0" borderId="10" xfId="0" applyNumberFormat="1" applyFont="1" applyBorder="1" applyAlignment="1">
      <alignment horizontal="center" vertical="center"/>
    </xf>
    <xf numFmtId="3" fontId="2" fillId="0" borderId="20" xfId="0" applyNumberFormat="1" applyFont="1" applyBorder="1" applyAlignment="1">
      <alignment vertical="center"/>
    </xf>
    <xf numFmtId="3" fontId="2" fillId="0" borderId="21" xfId="0" applyNumberFormat="1" applyFont="1" applyBorder="1" applyAlignment="1">
      <alignment vertical="center"/>
    </xf>
    <xf numFmtId="3" fontId="0" fillId="0" borderId="22" xfId="0" applyNumberFormat="1" applyBorder="1" applyAlignment="1">
      <alignment vertical="center"/>
    </xf>
    <xf numFmtId="3" fontId="0" fillId="0" borderId="23" xfId="0" applyNumberFormat="1" applyBorder="1" applyAlignment="1">
      <alignment vertical="center"/>
    </xf>
    <xf numFmtId="3" fontId="41" fillId="0" borderId="0" xfId="0" applyNumberFormat="1" applyFont="1" applyAlignment="1">
      <alignment vertical="center"/>
    </xf>
    <xf numFmtId="0" fontId="29" fillId="0" borderId="0" xfId="44" applyAlignment="1">
      <alignment horizontal="left" vertical="center"/>
    </xf>
    <xf numFmtId="0" fontId="29" fillId="0" borderId="0" xfId="44" applyAlignment="1">
      <alignment horizontal="right" vertical="center"/>
    </xf>
    <xf numFmtId="174" fontId="2" fillId="0" borderId="19" xfId="0" applyNumberFormat="1" applyFont="1" applyBorder="1" applyAlignment="1">
      <alignment horizontal="center" vertical="center"/>
    </xf>
    <xf numFmtId="174" fontId="2" fillId="0" borderId="17" xfId="0" applyNumberFormat="1" applyFont="1" applyBorder="1" applyAlignment="1">
      <alignment horizontal="center" vertical="center"/>
    </xf>
    <xf numFmtId="174" fontId="2" fillId="0" borderId="18" xfId="0" applyNumberFormat="1" applyFont="1" applyBorder="1" applyAlignment="1">
      <alignment horizontal="center" vertical="center"/>
    </xf>
    <xf numFmtId="174" fontId="2" fillId="0" borderId="16" xfId="0" applyNumberFormat="1" applyFont="1" applyBorder="1" applyAlignment="1">
      <alignment horizontal="center" vertical="center"/>
    </xf>
    <xf numFmtId="174" fontId="2" fillId="0" borderId="14" xfId="0" applyNumberFormat="1" applyFont="1" applyBorder="1" applyAlignment="1">
      <alignment horizontal="center" vertical="center"/>
    </xf>
    <xf numFmtId="174" fontId="2" fillId="0" borderId="15" xfId="0" applyNumberFormat="1" applyFont="1" applyBorder="1" applyAlignment="1">
      <alignment horizontal="center" vertical="center"/>
    </xf>
    <xf numFmtId="174" fontId="0" fillId="0" borderId="11" xfId="0" applyNumberFormat="1" applyBorder="1" applyAlignment="1">
      <alignment horizontal="center" vertical="center"/>
    </xf>
    <xf numFmtId="174" fontId="0" fillId="0" borderId="10" xfId="0" applyNumberFormat="1" applyBorder="1" applyAlignment="1">
      <alignment horizontal="center" vertical="center"/>
    </xf>
    <xf numFmtId="174" fontId="0" fillId="0" borderId="24" xfId="0" applyNumberFormat="1" applyBorder="1" applyAlignment="1">
      <alignment horizontal="center" vertical="center"/>
    </xf>
    <xf numFmtId="174" fontId="0" fillId="0" borderId="12" xfId="0" applyNumberFormat="1" applyBorder="1" applyAlignment="1">
      <alignment horizontal="center" vertical="center"/>
    </xf>
    <xf numFmtId="174" fontId="0" fillId="0" borderId="13" xfId="0" applyNumberFormat="1" applyBorder="1" applyAlignment="1">
      <alignment horizontal="center" vertical="center"/>
    </xf>
    <xf numFmtId="0" fontId="0" fillId="0" borderId="0" xfId="0"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horizontal="center" vertical="center"/>
    </xf>
    <xf numFmtId="3" fontId="1" fillId="0" borderId="25" xfId="0" applyNumberFormat="1" applyFont="1" applyBorder="1" applyAlignment="1">
      <alignment horizontal="center" vertical="center"/>
    </xf>
    <xf numFmtId="0" fontId="42" fillId="0" borderId="0" xfId="0" applyFont="1" applyAlignment="1">
      <alignment horizontal="left" vertical="center"/>
    </xf>
    <xf numFmtId="3" fontId="2" fillId="0" borderId="26" xfId="0" applyNumberFormat="1" applyFont="1" applyBorder="1" applyAlignment="1">
      <alignment vertical="center"/>
    </xf>
    <xf numFmtId="3" fontId="2" fillId="0" borderId="27" xfId="0" applyNumberFormat="1" applyFont="1" applyBorder="1" applyAlignment="1">
      <alignment vertical="center"/>
    </xf>
    <xf numFmtId="3" fontId="0" fillId="0" borderId="25" xfId="0" applyNumberFormat="1" applyBorder="1" applyAlignment="1">
      <alignment vertical="center"/>
    </xf>
    <xf numFmtId="174" fontId="0" fillId="0" borderId="0" xfId="0" applyNumberFormat="1" applyAlignment="1">
      <alignment horizontal="center" vertical="center"/>
    </xf>
    <xf numFmtId="3" fontId="0" fillId="0" borderId="28" xfId="0" applyNumberForma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3" fontId="2" fillId="0" borderId="31" xfId="0" applyNumberFormat="1" applyFont="1" applyBorder="1" applyAlignment="1">
      <alignment vertical="center"/>
    </xf>
    <xf numFmtId="3" fontId="2" fillId="0" borderId="32" xfId="0" applyNumberFormat="1" applyFont="1" applyBorder="1" applyAlignment="1">
      <alignment vertical="center"/>
    </xf>
    <xf numFmtId="3" fontId="2" fillId="0" borderId="33" xfId="0" applyNumberFormat="1" applyFont="1" applyBorder="1" applyAlignment="1">
      <alignment vertical="center"/>
    </xf>
    <xf numFmtId="3" fontId="2" fillId="0" borderId="30" xfId="0" applyNumberFormat="1" applyFont="1" applyBorder="1" applyAlignment="1">
      <alignment vertical="center"/>
    </xf>
    <xf numFmtId="174" fontId="2" fillId="0" borderId="29" xfId="0" applyNumberFormat="1" applyFont="1" applyBorder="1" applyAlignment="1">
      <alignment horizontal="center" vertical="center"/>
    </xf>
    <xf numFmtId="174" fontId="2" fillId="0" borderId="30" xfId="0" applyNumberFormat="1" applyFont="1" applyBorder="1" applyAlignment="1">
      <alignment horizontal="center" vertical="center"/>
    </xf>
    <xf numFmtId="174" fontId="2" fillId="0" borderId="33" xfId="0" applyNumberFormat="1"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42" fillId="0" borderId="0" xfId="0" applyFont="1" applyAlignment="1">
      <alignment horizontal="left" vertical="center" wrapText="1"/>
    </xf>
    <xf numFmtId="0" fontId="0" fillId="0" borderId="19" xfId="0"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0" xfId="0" applyAlignment="1">
      <alignment horizontal="left" vertical="center"/>
    </xf>
    <xf numFmtId="3" fontId="2" fillId="0" borderId="19" xfId="0" applyNumberFormat="1" applyFont="1" applyBorder="1" applyAlignment="1">
      <alignment horizontal="center" vertical="center"/>
    </xf>
    <xf numFmtId="3" fontId="2" fillId="0" borderId="17" xfId="0" applyNumberFormat="1" applyFont="1" applyBorder="1" applyAlignment="1">
      <alignment horizontal="center" vertical="center"/>
    </xf>
    <xf numFmtId="3" fontId="2" fillId="0" borderId="18" xfId="0" applyNumberFormat="1" applyFont="1" applyBorder="1" applyAlignment="1">
      <alignment horizontal="center" vertical="center"/>
    </xf>
    <xf numFmtId="3" fontId="2" fillId="0" borderId="0" xfId="0" applyNumberFormat="1" applyFont="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3" fontId="1" fillId="0" borderId="11" xfId="0" applyNumberFormat="1" applyFont="1" applyBorder="1" applyAlignment="1">
      <alignment horizontal="center" vertical="center"/>
    </xf>
    <xf numFmtId="3" fontId="1" fillId="0" borderId="0" xfId="0" applyNumberFormat="1" applyFont="1" applyAlignment="1">
      <alignment horizontal="center" vertical="center"/>
    </xf>
    <xf numFmtId="0" fontId="2" fillId="0" borderId="11" xfId="0" applyFont="1" applyBorder="1" applyAlignment="1">
      <alignment horizontal="center" vertical="center"/>
    </xf>
    <xf numFmtId="3" fontId="2" fillId="0" borderId="19" xfId="0" applyNumberFormat="1" applyFont="1" applyBorder="1" applyAlignment="1">
      <alignment horizontal="right" vertical="center"/>
    </xf>
    <xf numFmtId="3" fontId="2" fillId="0" borderId="20" xfId="0" applyNumberFormat="1" applyFont="1" applyBorder="1" applyAlignment="1">
      <alignment horizontal="right" vertical="center"/>
    </xf>
    <xf numFmtId="3" fontId="2" fillId="0" borderId="16" xfId="0" applyNumberFormat="1" applyFont="1" applyBorder="1" applyAlignment="1">
      <alignment horizontal="right" vertical="center"/>
    </xf>
    <xf numFmtId="3" fontId="2" fillId="0" borderId="21" xfId="0" applyNumberFormat="1" applyFont="1" applyBorder="1" applyAlignment="1">
      <alignment horizontal="right" vertical="center"/>
    </xf>
    <xf numFmtId="3" fontId="0" fillId="0" borderId="11" xfId="0" applyNumberFormat="1" applyBorder="1" applyAlignment="1">
      <alignment horizontal="right" vertical="center"/>
    </xf>
    <xf numFmtId="3" fontId="0" fillId="0" borderId="22" xfId="0" applyNumberFormat="1" applyBorder="1" applyAlignment="1">
      <alignment horizontal="right" vertical="center"/>
    </xf>
    <xf numFmtId="3" fontId="0" fillId="0" borderId="24" xfId="0" applyNumberFormat="1" applyBorder="1" applyAlignment="1">
      <alignment horizontal="right" vertical="center"/>
    </xf>
    <xf numFmtId="3" fontId="0" fillId="0" borderId="23" xfId="0" applyNumberFormat="1" applyBorder="1" applyAlignment="1">
      <alignment horizontal="right" vertical="center"/>
    </xf>
    <xf numFmtId="3" fontId="2" fillId="0" borderId="29" xfId="0" applyNumberFormat="1" applyFont="1" applyBorder="1" applyAlignment="1">
      <alignment horizontal="right" vertical="center"/>
    </xf>
    <xf numFmtId="3" fontId="2" fillId="0" borderId="31" xfId="0" applyNumberFormat="1" applyFont="1" applyBorder="1" applyAlignment="1">
      <alignment horizontal="right"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zoomScalePageLayoutView="0" workbookViewId="0" topLeftCell="A1">
      <selection activeCell="O6" sqref="O6"/>
    </sheetView>
  </sheetViews>
  <sheetFormatPr defaultColWidth="11.00390625" defaultRowHeight="14.25"/>
  <cols>
    <col min="1" max="1" width="7.125" style="1" customWidth="1"/>
    <col min="2" max="2" width="8.25390625" style="1" customWidth="1"/>
    <col min="3" max="3" width="18.125" style="1" customWidth="1"/>
    <col min="4" max="4" width="11.125" style="39" customWidth="1"/>
    <col min="5" max="5" width="20.625" style="39" bestFit="1" customWidth="1"/>
    <col min="6" max="8" width="11.125" style="1" customWidth="1"/>
    <col min="9" max="13" width="11.625" style="1" customWidth="1"/>
    <col min="14" max="16384" width="11.00390625" style="1" customWidth="1"/>
  </cols>
  <sheetData>
    <row r="1" spans="1:10" ht="24" customHeight="1">
      <c r="A1" s="10" t="s">
        <v>46</v>
      </c>
      <c r="D1" s="40"/>
      <c r="E1" s="40"/>
      <c r="F1" s="7"/>
      <c r="G1" s="7"/>
      <c r="H1" s="7"/>
      <c r="I1" s="8"/>
      <c r="J1" s="7"/>
    </row>
    <row r="2" spans="1:10" ht="15.75" customHeight="1">
      <c r="A2" s="9" t="s">
        <v>41</v>
      </c>
      <c r="D2" s="40"/>
      <c r="E2" s="40"/>
      <c r="F2" s="7"/>
      <c r="G2" s="7"/>
      <c r="H2" s="7"/>
      <c r="I2" s="8"/>
      <c r="J2" s="7"/>
    </row>
    <row r="3" spans="1:13" ht="70.5" customHeight="1">
      <c r="A3" s="60" t="s">
        <v>42</v>
      </c>
      <c r="B3" s="60"/>
      <c r="C3" s="60"/>
      <c r="D3" s="60"/>
      <c r="E3" s="60"/>
      <c r="F3" s="60"/>
      <c r="G3" s="60"/>
      <c r="H3" s="60"/>
      <c r="I3" s="60"/>
      <c r="J3" s="60"/>
      <c r="K3" s="60"/>
      <c r="L3" s="60"/>
      <c r="M3" s="60"/>
    </row>
    <row r="4" spans="1:12" ht="15.75" customHeight="1" thickBot="1">
      <c r="A4" s="43"/>
      <c r="B4" s="26"/>
      <c r="C4" s="7"/>
      <c r="D4" s="40"/>
      <c r="E4" s="40"/>
      <c r="F4" s="7"/>
      <c r="G4" s="7"/>
      <c r="H4" s="7"/>
      <c r="I4" s="25"/>
      <c r="L4" s="27"/>
    </row>
    <row r="5" spans="1:13" ht="21" customHeight="1">
      <c r="A5" s="61" t="s">
        <v>34</v>
      </c>
      <c r="B5" s="63" t="s">
        <v>33</v>
      </c>
      <c r="C5" s="63" t="s">
        <v>32</v>
      </c>
      <c r="D5" s="65" t="s">
        <v>31</v>
      </c>
      <c r="E5" s="66"/>
      <c r="F5" s="66"/>
      <c r="G5" s="66"/>
      <c r="H5" s="67"/>
      <c r="I5" s="66" t="s">
        <v>30</v>
      </c>
      <c r="J5" s="66" t="s">
        <v>29</v>
      </c>
      <c r="K5" s="69" t="s">
        <v>28</v>
      </c>
      <c r="L5" s="70"/>
      <c r="M5" s="71"/>
    </row>
    <row r="6" spans="1:13" ht="14.25" customHeight="1">
      <c r="A6" s="62"/>
      <c r="B6" s="64"/>
      <c r="C6" s="64"/>
      <c r="D6" s="72" t="s">
        <v>27</v>
      </c>
      <c r="E6" s="73"/>
      <c r="F6" s="73"/>
      <c r="G6" s="42" t="s">
        <v>26</v>
      </c>
      <c r="H6" s="20" t="s">
        <v>22</v>
      </c>
      <c r="I6" s="68"/>
      <c r="J6" s="68"/>
      <c r="K6" s="74" t="s">
        <v>25</v>
      </c>
      <c r="L6" s="58" t="s">
        <v>24</v>
      </c>
      <c r="M6" s="59" t="s">
        <v>23</v>
      </c>
    </row>
    <row r="7" spans="1:13" ht="18" customHeight="1" thickBot="1">
      <c r="A7" s="62"/>
      <c r="B7" s="64"/>
      <c r="C7" s="64"/>
      <c r="D7" s="19" t="s">
        <v>43</v>
      </c>
      <c r="E7" s="41" t="s">
        <v>47</v>
      </c>
      <c r="F7" s="42" t="s">
        <v>22</v>
      </c>
      <c r="G7" s="42" t="s">
        <v>44</v>
      </c>
      <c r="H7" s="20"/>
      <c r="I7" s="68"/>
      <c r="J7" s="68"/>
      <c r="K7" s="74"/>
      <c r="L7" s="58"/>
      <c r="M7" s="59"/>
    </row>
    <row r="8" spans="1:13" ht="18" customHeight="1">
      <c r="A8" s="18" t="s">
        <v>21</v>
      </c>
      <c r="B8" s="17"/>
      <c r="C8" s="17"/>
      <c r="D8" s="75">
        <f>D9+D35+D36</f>
        <v>3866354.5537265074</v>
      </c>
      <c r="E8" s="76">
        <f aca="true" t="shared" si="0" ref="E8:J8">E9+E35+E36</f>
        <v>937994.9008364466</v>
      </c>
      <c r="F8" s="21">
        <f t="shared" si="0"/>
        <v>4804349.454562954</v>
      </c>
      <c r="G8" s="44">
        <f t="shared" si="0"/>
        <v>448929.9093342365</v>
      </c>
      <c r="H8" s="16">
        <f t="shared" si="0"/>
        <v>5253279.3638971895</v>
      </c>
      <c r="I8" s="15">
        <f t="shared" si="0"/>
        <v>1485413.4970995618</v>
      </c>
      <c r="J8" s="15">
        <f t="shared" si="0"/>
        <v>6738692.860996753</v>
      </c>
      <c r="K8" s="28">
        <f>H8/J8*100</f>
        <v>77.95694910363004</v>
      </c>
      <c r="L8" s="29">
        <f>F8/J8*100</f>
        <v>71.29497594956892</v>
      </c>
      <c r="M8" s="30">
        <f>G8/H8*100</f>
        <v>8.54570789475765</v>
      </c>
    </row>
    <row r="9" spans="1:13" ht="18" customHeight="1">
      <c r="A9" s="14" t="s">
        <v>37</v>
      </c>
      <c r="B9" s="13"/>
      <c r="C9" s="13"/>
      <c r="D9" s="77">
        <f>D10+D20+D25+D31+D12</f>
        <v>1133304.2388960363</v>
      </c>
      <c r="E9" s="78">
        <f aca="true" t="shared" si="1" ref="E9:J9">E10+E20+E25+E31+E12</f>
        <v>280592.4995066616</v>
      </c>
      <c r="F9" s="22">
        <f t="shared" si="1"/>
        <v>1413896.7384026982</v>
      </c>
      <c r="G9" s="45">
        <f t="shared" si="1"/>
        <v>196686.13218043052</v>
      </c>
      <c r="H9" s="12">
        <f t="shared" si="1"/>
        <v>1610582.8705831284</v>
      </c>
      <c r="I9" s="11">
        <f t="shared" si="1"/>
        <v>514105.31518515095</v>
      </c>
      <c r="J9" s="11">
        <f t="shared" si="1"/>
        <v>2124688.1857682797</v>
      </c>
      <c r="K9" s="31">
        <f aca="true" t="shared" si="2" ref="K9:K36">H9/J9*100</f>
        <v>75.80325816142039</v>
      </c>
      <c r="L9" s="32">
        <f aca="true" t="shared" si="3" ref="L9:L36">F9/J9*100</f>
        <v>66.54608181442107</v>
      </c>
      <c r="M9" s="33">
        <f aca="true" t="shared" si="4" ref="M9:M36">G9/H9*100</f>
        <v>12.212108782034807</v>
      </c>
    </row>
    <row r="10" spans="1:13" ht="15.75" customHeight="1">
      <c r="A10" s="3"/>
      <c r="B10" s="1" t="s">
        <v>20</v>
      </c>
      <c r="D10" s="79">
        <v>131348.93732762313</v>
      </c>
      <c r="E10" s="80">
        <v>38464.19568708239</v>
      </c>
      <c r="F10" s="23">
        <v>169813.13301470553</v>
      </c>
      <c r="G10" s="46">
        <v>16661.07826974091</v>
      </c>
      <c r="H10" s="2">
        <v>186474.21128444644</v>
      </c>
      <c r="I10" s="7">
        <v>48277.89271837061</v>
      </c>
      <c r="J10" s="7">
        <v>234752.10400281707</v>
      </c>
      <c r="K10" s="34">
        <f t="shared" si="2"/>
        <v>79.43452182316062</v>
      </c>
      <c r="L10" s="47">
        <f t="shared" si="3"/>
        <v>72.33721449954193</v>
      </c>
      <c r="M10" s="35">
        <f t="shared" si="4"/>
        <v>8.9347895105593</v>
      </c>
    </row>
    <row r="11" spans="1:13" ht="13.5">
      <c r="A11" s="3"/>
      <c r="B11" s="6"/>
      <c r="C11" s="6" t="s">
        <v>19</v>
      </c>
      <c r="D11" s="81">
        <v>131348.93732762313</v>
      </c>
      <c r="E11" s="82">
        <v>38464.19568708239</v>
      </c>
      <c r="F11" s="24">
        <v>169813.13301470553</v>
      </c>
      <c r="G11" s="48">
        <v>16661.07826974091</v>
      </c>
      <c r="H11" s="5">
        <v>186474.21128444644</v>
      </c>
      <c r="I11" s="4">
        <v>48277.89271837061</v>
      </c>
      <c r="J11" s="4">
        <v>234752.10400281707</v>
      </c>
      <c r="K11" s="36">
        <f t="shared" si="2"/>
        <v>79.43452182316062</v>
      </c>
      <c r="L11" s="37">
        <f t="shared" si="3"/>
        <v>72.33721449954193</v>
      </c>
      <c r="M11" s="38">
        <f t="shared" si="4"/>
        <v>8.9347895105593</v>
      </c>
    </row>
    <row r="12" spans="1:13" ht="15.75" customHeight="1">
      <c r="A12" s="3"/>
      <c r="B12" s="1" t="s">
        <v>18</v>
      </c>
      <c r="D12" s="79">
        <v>416636.9305134151</v>
      </c>
      <c r="E12" s="80">
        <v>77462.69482343066</v>
      </c>
      <c r="F12" s="23">
        <v>494099.62533684575</v>
      </c>
      <c r="G12" s="46">
        <v>79965.66201405265</v>
      </c>
      <c r="H12" s="2">
        <v>574065.2873508984</v>
      </c>
      <c r="I12" s="7">
        <v>207778.3948741697</v>
      </c>
      <c r="J12" s="7">
        <v>781843.6822250681</v>
      </c>
      <c r="K12" s="34">
        <f t="shared" si="2"/>
        <v>73.42456048466771</v>
      </c>
      <c r="L12" s="47">
        <f t="shared" si="3"/>
        <v>63.19672801226398</v>
      </c>
      <c r="M12" s="35">
        <f t="shared" si="4"/>
        <v>13.92971562225352</v>
      </c>
    </row>
    <row r="13" spans="1:13" ht="13.5">
      <c r="A13" s="3"/>
      <c r="C13" s="1" t="s">
        <v>17</v>
      </c>
      <c r="D13" s="79">
        <v>45150.88637276574</v>
      </c>
      <c r="E13" s="80">
        <v>8808.012951524037</v>
      </c>
      <c r="F13" s="23">
        <v>53958.89932428977</v>
      </c>
      <c r="G13" s="46">
        <v>5074.449295553049</v>
      </c>
      <c r="H13" s="2">
        <v>59033.34861984282</v>
      </c>
      <c r="I13" s="7">
        <v>16547.485979757235</v>
      </c>
      <c r="J13" s="7">
        <v>75580.83459960006</v>
      </c>
      <c r="K13" s="34">
        <f t="shared" si="2"/>
        <v>78.10624073229697</v>
      </c>
      <c r="L13" s="47">
        <f t="shared" si="3"/>
        <v>71.39230416036621</v>
      </c>
      <c r="M13" s="35">
        <f t="shared" si="4"/>
        <v>8.595902848457726</v>
      </c>
    </row>
    <row r="14" spans="1:13" ht="13.5">
      <c r="A14" s="3"/>
      <c r="C14" s="1" t="s">
        <v>16</v>
      </c>
      <c r="D14" s="79">
        <v>116320.62544243319</v>
      </c>
      <c r="E14" s="80">
        <v>18392.59446180793</v>
      </c>
      <c r="F14" s="23">
        <v>134713.21990424112</v>
      </c>
      <c r="G14" s="46">
        <v>28640.22347942972</v>
      </c>
      <c r="H14" s="2">
        <v>163353.44338367085</v>
      </c>
      <c r="I14" s="7">
        <v>64991.65843154167</v>
      </c>
      <c r="J14" s="7">
        <v>228345.10181521252</v>
      </c>
      <c r="K14" s="34">
        <f t="shared" si="2"/>
        <v>71.53796691284583</v>
      </c>
      <c r="L14" s="47">
        <f t="shared" si="3"/>
        <v>58.995449796535304</v>
      </c>
      <c r="M14" s="35">
        <f t="shared" si="4"/>
        <v>17.532672030770705</v>
      </c>
    </row>
    <row r="15" spans="1:13" ht="13.5">
      <c r="A15" s="3"/>
      <c r="C15" s="1" t="s">
        <v>35</v>
      </c>
      <c r="D15" s="79">
        <v>78153.4596835744</v>
      </c>
      <c r="E15" s="80">
        <v>12566.058463350799</v>
      </c>
      <c r="F15" s="23">
        <v>90719.5181469252</v>
      </c>
      <c r="G15" s="46">
        <v>16188.63123440736</v>
      </c>
      <c r="H15" s="2">
        <v>106908.14938133257</v>
      </c>
      <c r="I15" s="7">
        <v>45124.04502167462</v>
      </c>
      <c r="J15" s="7">
        <v>152032.1944030072</v>
      </c>
      <c r="K15" s="34">
        <f t="shared" si="2"/>
        <v>70.31941477996448</v>
      </c>
      <c r="L15" s="47">
        <f t="shared" si="3"/>
        <v>59.671254830701024</v>
      </c>
      <c r="M15" s="35">
        <f t="shared" si="4"/>
        <v>15.142560532652983</v>
      </c>
    </row>
    <row r="16" spans="1:13" ht="13.5">
      <c r="A16" s="3"/>
      <c r="C16" s="1" t="s">
        <v>15</v>
      </c>
      <c r="D16" s="79">
        <v>35461.11585854369</v>
      </c>
      <c r="E16" s="80">
        <v>6614.533791854793</v>
      </c>
      <c r="F16" s="23">
        <v>42075.64965039849</v>
      </c>
      <c r="G16" s="46">
        <v>5337.031909767025</v>
      </c>
      <c r="H16" s="2">
        <v>47412.68156016551</v>
      </c>
      <c r="I16" s="7">
        <v>14418.508200737568</v>
      </c>
      <c r="J16" s="7">
        <v>61831.18976090308</v>
      </c>
      <c r="K16" s="34">
        <f t="shared" si="2"/>
        <v>76.68084949279978</v>
      </c>
      <c r="L16" s="47">
        <f t="shared" si="3"/>
        <v>68.04923180857769</v>
      </c>
      <c r="M16" s="35">
        <f t="shared" si="4"/>
        <v>11.256549374863905</v>
      </c>
    </row>
    <row r="17" spans="1:13" ht="13.5">
      <c r="A17" s="3"/>
      <c r="C17" s="1" t="s">
        <v>14</v>
      </c>
      <c r="D17" s="79">
        <v>29524.078459100056</v>
      </c>
      <c r="E17" s="80">
        <v>6119.191734849705</v>
      </c>
      <c r="F17" s="23">
        <v>35643.270193949764</v>
      </c>
      <c r="G17" s="46">
        <v>4618.467254344463</v>
      </c>
      <c r="H17" s="2">
        <v>40261.737448294225</v>
      </c>
      <c r="I17" s="7">
        <v>12594.058700191074</v>
      </c>
      <c r="J17" s="7">
        <v>52855.7961484853</v>
      </c>
      <c r="K17" s="34">
        <f t="shared" si="2"/>
        <v>76.17279538310012</v>
      </c>
      <c r="L17" s="47">
        <f t="shared" si="3"/>
        <v>67.43493200597868</v>
      </c>
      <c r="M17" s="35">
        <f t="shared" si="4"/>
        <v>11.471107674564934</v>
      </c>
    </row>
    <row r="18" spans="1:13" ht="13.5">
      <c r="A18" s="3"/>
      <c r="C18" s="1" t="s">
        <v>13</v>
      </c>
      <c r="D18" s="79">
        <v>69114.82733024438</v>
      </c>
      <c r="E18" s="80">
        <v>17813.646982099974</v>
      </c>
      <c r="F18" s="23">
        <v>86928.47431234436</v>
      </c>
      <c r="G18" s="46">
        <v>10222.354194769754</v>
      </c>
      <c r="H18" s="2">
        <v>97150.82850711411</v>
      </c>
      <c r="I18" s="7">
        <v>31880.18205221577</v>
      </c>
      <c r="J18" s="7">
        <v>129031.01055932988</v>
      </c>
      <c r="K18" s="34">
        <f t="shared" si="2"/>
        <v>75.29262003450178</v>
      </c>
      <c r="L18" s="47">
        <f t="shared" si="3"/>
        <v>67.37021893847269</v>
      </c>
      <c r="M18" s="35">
        <f t="shared" si="4"/>
        <v>10.522148242946992</v>
      </c>
    </row>
    <row r="19" spans="1:13" ht="13.5">
      <c r="A19" s="3"/>
      <c r="B19" s="6"/>
      <c r="C19" s="6" t="s">
        <v>36</v>
      </c>
      <c r="D19" s="81">
        <v>42911.93736675365</v>
      </c>
      <c r="E19" s="82">
        <v>7148.656437943407</v>
      </c>
      <c r="F19" s="24">
        <v>50060.593804697055</v>
      </c>
      <c r="G19" s="48">
        <v>9884.504645781286</v>
      </c>
      <c r="H19" s="5">
        <v>59945.09845047834</v>
      </c>
      <c r="I19" s="4">
        <v>22222.45648805178</v>
      </c>
      <c r="J19" s="4">
        <v>82167.55493853011</v>
      </c>
      <c r="K19" s="36">
        <f t="shared" si="2"/>
        <v>72.95470638663097</v>
      </c>
      <c r="L19" s="37">
        <f t="shared" si="3"/>
        <v>60.925013336648014</v>
      </c>
      <c r="M19" s="38">
        <f t="shared" si="4"/>
        <v>16.4892625106739</v>
      </c>
    </row>
    <row r="20" spans="1:13" ht="15.75" customHeight="1">
      <c r="A20" s="3"/>
      <c r="B20" s="1" t="s">
        <v>11</v>
      </c>
      <c r="D20" s="79">
        <v>348171.84564039233</v>
      </c>
      <c r="E20" s="80">
        <v>78848.17186209318</v>
      </c>
      <c r="F20" s="23">
        <v>427020.01750248554</v>
      </c>
      <c r="G20" s="46">
        <v>64533.7031307848</v>
      </c>
      <c r="H20" s="2">
        <v>491553.72063327034</v>
      </c>
      <c r="I20" s="7">
        <v>154781.34535623094</v>
      </c>
      <c r="J20" s="7">
        <v>646335.0659895013</v>
      </c>
      <c r="K20" s="34">
        <f t="shared" si="2"/>
        <v>76.05246048049865</v>
      </c>
      <c r="L20" s="47">
        <f t="shared" si="3"/>
        <v>66.06790192463762</v>
      </c>
      <c r="M20" s="35">
        <f t="shared" si="4"/>
        <v>13.12851483407466</v>
      </c>
    </row>
    <row r="21" spans="1:13" ht="13.5">
      <c r="A21" s="3"/>
      <c r="C21" s="1" t="s">
        <v>12</v>
      </c>
      <c r="D21" s="79">
        <v>40416.96850575008</v>
      </c>
      <c r="E21" s="80">
        <v>7783.972603853668</v>
      </c>
      <c r="F21" s="23">
        <v>48200.94110960375</v>
      </c>
      <c r="G21" s="46">
        <v>5802.366710886786</v>
      </c>
      <c r="H21" s="2">
        <v>54003.30782049054</v>
      </c>
      <c r="I21" s="7">
        <v>13450.582242060747</v>
      </c>
      <c r="J21" s="7">
        <v>67453.89006255129</v>
      </c>
      <c r="K21" s="34">
        <f t="shared" si="2"/>
        <v>80.05958999608805</v>
      </c>
      <c r="L21" s="47">
        <f t="shared" si="3"/>
        <v>71.45761506846542</v>
      </c>
      <c r="M21" s="35">
        <f t="shared" si="4"/>
        <v>10.744465376406419</v>
      </c>
    </row>
    <row r="22" spans="1:13" ht="13.5">
      <c r="A22" s="3"/>
      <c r="C22" s="1" t="s">
        <v>11</v>
      </c>
      <c r="D22" s="79">
        <v>193760.50443533933</v>
      </c>
      <c r="E22" s="80">
        <v>35108.196851671644</v>
      </c>
      <c r="F22" s="23">
        <v>228868.70128701098</v>
      </c>
      <c r="G22" s="46">
        <v>42367.17635197786</v>
      </c>
      <c r="H22" s="2">
        <v>271235.87763898884</v>
      </c>
      <c r="I22" s="7">
        <v>92130.55087292535</v>
      </c>
      <c r="J22" s="7">
        <v>363366.4285119142</v>
      </c>
      <c r="K22" s="34">
        <f t="shared" si="2"/>
        <v>74.64527715171008</v>
      </c>
      <c r="L22" s="47">
        <f t="shared" si="3"/>
        <v>62.98564846078144</v>
      </c>
      <c r="M22" s="35">
        <f t="shared" si="4"/>
        <v>15.620048763743558</v>
      </c>
    </row>
    <row r="23" spans="1:13" ht="13.5">
      <c r="A23" s="3"/>
      <c r="C23" s="1" t="s">
        <v>10</v>
      </c>
      <c r="D23" s="79">
        <v>83494.57018511102</v>
      </c>
      <c r="E23" s="80">
        <v>30318.25379946183</v>
      </c>
      <c r="F23" s="23">
        <v>113812.82398457285</v>
      </c>
      <c r="G23" s="46">
        <v>13300.89388683309</v>
      </c>
      <c r="H23" s="2">
        <v>127113.71787140594</v>
      </c>
      <c r="I23" s="7">
        <v>39938.41051745807</v>
      </c>
      <c r="J23" s="7">
        <v>167052.12838886402</v>
      </c>
      <c r="K23" s="34">
        <f t="shared" si="2"/>
        <v>76.09224683178569</v>
      </c>
      <c r="L23" s="47">
        <f t="shared" si="3"/>
        <v>68.1301250587118</v>
      </c>
      <c r="M23" s="35">
        <f t="shared" si="4"/>
        <v>10.463775357659575</v>
      </c>
    </row>
    <row r="24" spans="1:13" ht="13.5">
      <c r="A24" s="3"/>
      <c r="B24" s="6"/>
      <c r="C24" s="6" t="s">
        <v>9</v>
      </c>
      <c r="D24" s="81">
        <v>30499.802514191877</v>
      </c>
      <c r="E24" s="82">
        <v>5637.748607106035</v>
      </c>
      <c r="F24" s="24">
        <v>36137.55112129791</v>
      </c>
      <c r="G24" s="48">
        <v>3063.266181087063</v>
      </c>
      <c r="H24" s="5">
        <v>39200.817302384974</v>
      </c>
      <c r="I24" s="4">
        <v>9261.801723786763</v>
      </c>
      <c r="J24" s="4">
        <v>48462.619026171735</v>
      </c>
      <c r="K24" s="36">
        <f t="shared" si="2"/>
        <v>80.88877177936871</v>
      </c>
      <c r="L24" s="37">
        <f t="shared" si="3"/>
        <v>74.56788726540388</v>
      </c>
      <c r="M24" s="38">
        <f t="shared" si="4"/>
        <v>7.814291619120641</v>
      </c>
    </row>
    <row r="25" spans="1:13" ht="15.75" customHeight="1">
      <c r="A25" s="3"/>
      <c r="B25" s="1" t="s">
        <v>8</v>
      </c>
      <c r="D25" s="79">
        <v>68723.20890542219</v>
      </c>
      <c r="E25" s="80">
        <v>51683.28415321178</v>
      </c>
      <c r="F25" s="23">
        <v>120406.49305863396</v>
      </c>
      <c r="G25" s="46">
        <v>10908.407125333337</v>
      </c>
      <c r="H25" s="2">
        <v>131314.9001839673</v>
      </c>
      <c r="I25" s="7">
        <v>39508.00740600235</v>
      </c>
      <c r="J25" s="7">
        <v>170822.90758996966</v>
      </c>
      <c r="K25" s="34">
        <f t="shared" si="2"/>
        <v>76.87195004265213</v>
      </c>
      <c r="L25" s="47">
        <f t="shared" si="3"/>
        <v>70.48615127641344</v>
      </c>
      <c r="M25" s="35">
        <f t="shared" si="4"/>
        <v>8.307059678719677</v>
      </c>
    </row>
    <row r="26" spans="1:13" ht="15.75" customHeight="1">
      <c r="A26" s="3"/>
      <c r="C26" s="1" t="s">
        <v>7</v>
      </c>
      <c r="D26" s="79">
        <v>7947.362228590502</v>
      </c>
      <c r="E26" s="80">
        <v>18202.382121431896</v>
      </c>
      <c r="F26" s="23">
        <v>26149.744350022396</v>
      </c>
      <c r="G26" s="46">
        <v>2489.637921177866</v>
      </c>
      <c r="H26" s="2">
        <v>28639.382271200262</v>
      </c>
      <c r="I26" s="7">
        <v>10445.970235551054</v>
      </c>
      <c r="J26" s="7">
        <v>39085.35250675132</v>
      </c>
      <c r="K26" s="34">
        <f t="shared" si="2"/>
        <v>73.27395158135853</v>
      </c>
      <c r="L26" s="47">
        <f t="shared" si="3"/>
        <v>66.90420495889215</v>
      </c>
      <c r="M26" s="35">
        <f t="shared" si="4"/>
        <v>8.693057334834501</v>
      </c>
    </row>
    <row r="27" spans="1:13" ht="13.5">
      <c r="A27" s="3"/>
      <c r="C27" s="1" t="s">
        <v>6</v>
      </c>
      <c r="D27" s="79">
        <v>11656.10455699611</v>
      </c>
      <c r="E27" s="80">
        <v>9480.705945965748</v>
      </c>
      <c r="F27" s="23">
        <v>21136.81050296186</v>
      </c>
      <c r="G27" s="46">
        <v>1856.8299970830603</v>
      </c>
      <c r="H27" s="2">
        <v>22993.64050004492</v>
      </c>
      <c r="I27" s="7">
        <v>6342.287880903247</v>
      </c>
      <c r="J27" s="7">
        <v>29335.928380948168</v>
      </c>
      <c r="K27" s="34">
        <f t="shared" si="2"/>
        <v>78.38047666825447</v>
      </c>
      <c r="L27" s="47">
        <f t="shared" si="3"/>
        <v>72.05093436445968</v>
      </c>
      <c r="M27" s="35">
        <f t="shared" si="4"/>
        <v>8.07540675031182</v>
      </c>
    </row>
    <row r="28" spans="1:13" ht="13.5">
      <c r="A28" s="3"/>
      <c r="C28" s="1" t="s">
        <v>5</v>
      </c>
      <c r="D28" s="79">
        <v>18602.011340649435</v>
      </c>
      <c r="E28" s="80">
        <v>5182.542474813134</v>
      </c>
      <c r="F28" s="23">
        <v>23784.55381546257</v>
      </c>
      <c r="G28" s="46">
        <v>2325.0686735324084</v>
      </c>
      <c r="H28" s="2">
        <v>26109.622488994977</v>
      </c>
      <c r="I28" s="7">
        <v>7412.320798229095</v>
      </c>
      <c r="J28" s="7">
        <v>33521.94328722407</v>
      </c>
      <c r="K28" s="34">
        <f t="shared" si="2"/>
        <v>77.88815303838878</v>
      </c>
      <c r="L28" s="47">
        <f t="shared" si="3"/>
        <v>70.95219275228405</v>
      </c>
      <c r="M28" s="35">
        <f t="shared" si="4"/>
        <v>8.905026009136703</v>
      </c>
    </row>
    <row r="29" spans="1:13" ht="13.5">
      <c r="A29" s="3"/>
      <c r="C29" s="1" t="s">
        <v>4</v>
      </c>
      <c r="D29" s="79">
        <v>18765.619968960338</v>
      </c>
      <c r="E29" s="80">
        <v>8037.048436386935</v>
      </c>
      <c r="F29" s="23">
        <v>26802.66840534727</v>
      </c>
      <c r="G29" s="46">
        <v>2320.173983739783</v>
      </c>
      <c r="H29" s="2">
        <v>29122.842389087054</v>
      </c>
      <c r="I29" s="7">
        <v>7951.685175732484</v>
      </c>
      <c r="J29" s="7">
        <v>37074.52756481954</v>
      </c>
      <c r="K29" s="34">
        <f t="shared" si="2"/>
        <v>78.55216047775635</v>
      </c>
      <c r="L29" s="47">
        <f t="shared" si="3"/>
        <v>72.29402548282407</v>
      </c>
      <c r="M29" s="35">
        <f t="shared" si="4"/>
        <v>7.96685279802634</v>
      </c>
    </row>
    <row r="30" spans="1:13" ht="13.5">
      <c r="A30" s="3"/>
      <c r="B30" s="6"/>
      <c r="C30" s="6" t="s">
        <v>3</v>
      </c>
      <c r="D30" s="81">
        <v>11752.110810225793</v>
      </c>
      <c r="E30" s="82">
        <v>10780.605174614071</v>
      </c>
      <c r="F30" s="24">
        <v>22532.715984839866</v>
      </c>
      <c r="G30" s="48">
        <v>1916.6965498002196</v>
      </c>
      <c r="H30" s="5">
        <v>24449.412534640087</v>
      </c>
      <c r="I30" s="4">
        <v>7355.743315586468</v>
      </c>
      <c r="J30" s="4">
        <v>31805.155850226554</v>
      </c>
      <c r="K30" s="36">
        <f t="shared" si="2"/>
        <v>76.87248146110225</v>
      </c>
      <c r="L30" s="37">
        <f t="shared" si="3"/>
        <v>70.84611089770641</v>
      </c>
      <c r="M30" s="38">
        <f t="shared" si="4"/>
        <v>7.839438052282979</v>
      </c>
    </row>
    <row r="31" spans="1:13" ht="15.75" customHeight="1">
      <c r="A31" s="3"/>
      <c r="B31" s="1" t="s">
        <v>1</v>
      </c>
      <c r="D31" s="79">
        <v>168423.3165091836</v>
      </c>
      <c r="E31" s="80">
        <v>34134.15298084362</v>
      </c>
      <c r="F31" s="23">
        <v>202557.46949002723</v>
      </c>
      <c r="G31" s="46">
        <v>24617.281640518806</v>
      </c>
      <c r="H31" s="2">
        <v>227174.75113054604</v>
      </c>
      <c r="I31" s="7">
        <v>63759.67483037735</v>
      </c>
      <c r="J31" s="7">
        <v>290934.4259609234</v>
      </c>
      <c r="K31" s="34">
        <f t="shared" si="2"/>
        <v>78.08452037953693</v>
      </c>
      <c r="L31" s="47">
        <f t="shared" si="3"/>
        <v>69.62306671718305</v>
      </c>
      <c r="M31" s="35">
        <f t="shared" si="4"/>
        <v>10.836275386243289</v>
      </c>
    </row>
    <row r="32" spans="1:13" ht="13.5">
      <c r="A32" s="3"/>
      <c r="C32" s="1" t="s">
        <v>2</v>
      </c>
      <c r="D32" s="79">
        <v>36848.60581127419</v>
      </c>
      <c r="E32" s="80">
        <v>8553.330563457888</v>
      </c>
      <c r="F32" s="23">
        <v>45401.936374732075</v>
      </c>
      <c r="G32" s="46">
        <v>5439.109225294729</v>
      </c>
      <c r="H32" s="2">
        <v>50841.0456000268</v>
      </c>
      <c r="I32" s="7">
        <v>13980.258897962553</v>
      </c>
      <c r="J32" s="7">
        <v>64821.30449798935</v>
      </c>
      <c r="K32" s="34">
        <f t="shared" si="2"/>
        <v>78.43261716771498</v>
      </c>
      <c r="L32" s="47">
        <f t="shared" si="3"/>
        <v>70.04168880331676</v>
      </c>
      <c r="M32" s="35">
        <f t="shared" si="4"/>
        <v>10.698263895052271</v>
      </c>
    </row>
    <row r="33" spans="1:13" ht="13.5">
      <c r="A33" s="3"/>
      <c r="C33" s="1" t="s">
        <v>1</v>
      </c>
      <c r="D33" s="79">
        <v>109879.53823248492</v>
      </c>
      <c r="E33" s="80">
        <v>21107.082637865464</v>
      </c>
      <c r="F33" s="23">
        <v>130986.62087035038</v>
      </c>
      <c r="G33" s="46">
        <v>15823.698676673497</v>
      </c>
      <c r="H33" s="2">
        <v>146810.3195470239</v>
      </c>
      <c r="I33" s="7">
        <v>40746.81777268231</v>
      </c>
      <c r="J33" s="7">
        <v>187557.1373197062</v>
      </c>
      <c r="K33" s="34">
        <f t="shared" si="2"/>
        <v>78.27498417016992</v>
      </c>
      <c r="L33" s="47">
        <f t="shared" si="3"/>
        <v>69.83824915554835</v>
      </c>
      <c r="M33" s="35">
        <f t="shared" si="4"/>
        <v>10.778328611705739</v>
      </c>
    </row>
    <row r="34" spans="1:13" ht="13.5">
      <c r="A34" s="3"/>
      <c r="C34" s="1" t="s">
        <v>0</v>
      </c>
      <c r="D34" s="79">
        <v>21695.172465424534</v>
      </c>
      <c r="E34" s="80">
        <v>4473.739779520267</v>
      </c>
      <c r="F34" s="23">
        <v>26168.9122449448</v>
      </c>
      <c r="G34" s="46">
        <v>3354.4737385505805</v>
      </c>
      <c r="H34" s="2">
        <v>29523.38598349538</v>
      </c>
      <c r="I34" s="7">
        <v>9032.598159732488</v>
      </c>
      <c r="J34" s="7">
        <v>38555.98414322787</v>
      </c>
      <c r="K34" s="34">
        <f t="shared" si="2"/>
        <v>76.57277239720256</v>
      </c>
      <c r="L34" s="47">
        <f t="shared" si="3"/>
        <v>67.87250494691682</v>
      </c>
      <c r="M34" s="35">
        <f t="shared" si="4"/>
        <v>11.362090176329538</v>
      </c>
    </row>
    <row r="35" spans="1:13" ht="18" customHeight="1">
      <c r="A35" s="14" t="s">
        <v>38</v>
      </c>
      <c r="B35" s="13"/>
      <c r="C35" s="13"/>
      <c r="D35" s="77">
        <v>359651.357534416</v>
      </c>
      <c r="E35" s="78">
        <v>98114.57481476034</v>
      </c>
      <c r="F35" s="22">
        <v>457765.9323491764</v>
      </c>
      <c r="G35" s="45">
        <v>87688.41347156325</v>
      </c>
      <c r="H35" s="12">
        <v>545454.3458207396</v>
      </c>
      <c r="I35" s="11">
        <v>214431.951703298</v>
      </c>
      <c r="J35" s="11">
        <v>759886.2975240377</v>
      </c>
      <c r="K35" s="31">
        <f t="shared" si="2"/>
        <v>71.78104771700863</v>
      </c>
      <c r="L35" s="32">
        <f t="shared" si="3"/>
        <v>60.24137214221786</v>
      </c>
      <c r="M35" s="33">
        <f t="shared" si="4"/>
        <v>16.076215020272574</v>
      </c>
    </row>
    <row r="36" spans="1:13" ht="18" customHeight="1" thickBot="1">
      <c r="A36" s="49" t="s">
        <v>39</v>
      </c>
      <c r="B36" s="50"/>
      <c r="C36" s="50"/>
      <c r="D36" s="83">
        <v>2373398.957296055</v>
      </c>
      <c r="E36" s="84">
        <v>559287.8265150246</v>
      </c>
      <c r="F36" s="51">
        <v>2932686.7838110793</v>
      </c>
      <c r="G36" s="52">
        <v>164555.36368224278</v>
      </c>
      <c r="H36" s="53">
        <v>3097242.147493322</v>
      </c>
      <c r="I36" s="54">
        <v>756876.2302111129</v>
      </c>
      <c r="J36" s="54">
        <v>3854118.377704435</v>
      </c>
      <c r="K36" s="55">
        <f t="shared" si="2"/>
        <v>80.3618841966676</v>
      </c>
      <c r="L36" s="56">
        <f t="shared" si="3"/>
        <v>76.09228613153877</v>
      </c>
      <c r="M36" s="57">
        <f t="shared" si="4"/>
        <v>5.31296410955216</v>
      </c>
    </row>
  </sheetData>
  <sheetProtection/>
  <mergeCells count="12">
    <mergeCell ref="D6:F6"/>
    <mergeCell ref="K6:K7"/>
    <mergeCell ref="L6:L7"/>
    <mergeCell ref="M6:M7"/>
    <mergeCell ref="A3:M3"/>
    <mergeCell ref="A5:A7"/>
    <mergeCell ref="B5:B7"/>
    <mergeCell ref="C5:C7"/>
    <mergeCell ref="D5:H5"/>
    <mergeCell ref="I5:I7"/>
    <mergeCell ref="J5:J7"/>
    <mergeCell ref="K5:M5"/>
  </mergeCells>
  <printOptions/>
  <pageMargins left="0.5118110236220472" right="0.5118110236220472" top="0.7480314960629921" bottom="0.7480314960629921" header="0.31496062992125984" footer="0.31496062992125984"/>
  <pageSetup fitToHeight="0" fitToWidth="1" horizontalDpi="600" verticalDpi="600" orientation="portrait" paperSize="9" scale="65" r:id="rId1"/>
  <headerFooter>
    <oddFooter>&amp;L&amp;8&amp;F&amp;C&amp;A&amp;R&amp;P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J37" sqref="J37"/>
    </sheetView>
  </sheetViews>
  <sheetFormatPr defaultColWidth="11.00390625" defaultRowHeight="14.25"/>
  <cols>
    <col min="1" max="1" width="7.125" style="1" customWidth="1"/>
    <col min="2" max="2" width="8.25390625" style="1" customWidth="1"/>
    <col min="3" max="3" width="18.125" style="1" customWidth="1"/>
    <col min="4" max="4" width="11.125" style="39" customWidth="1"/>
    <col min="5" max="5" width="20.625" style="39" bestFit="1" customWidth="1"/>
    <col min="6" max="8" width="11.125" style="1" customWidth="1"/>
    <col min="9" max="13" width="11.625" style="1" customWidth="1"/>
    <col min="14" max="16384" width="11.00390625" style="1" customWidth="1"/>
  </cols>
  <sheetData>
    <row r="1" spans="1:10" ht="24" customHeight="1">
      <c r="A1" s="10" t="s">
        <v>45</v>
      </c>
      <c r="D1" s="40"/>
      <c r="E1" s="40"/>
      <c r="F1" s="7"/>
      <c r="G1" s="7"/>
      <c r="H1" s="7"/>
      <c r="I1" s="8"/>
      <c r="J1" s="7"/>
    </row>
    <row r="2" spans="1:10" ht="15.75" customHeight="1">
      <c r="A2" s="9" t="s">
        <v>41</v>
      </c>
      <c r="D2" s="40"/>
      <c r="E2" s="40"/>
      <c r="F2" s="7"/>
      <c r="G2" s="7"/>
      <c r="H2" s="7"/>
      <c r="I2" s="8"/>
      <c r="J2" s="7"/>
    </row>
    <row r="3" spans="1:13" ht="70.5" customHeight="1">
      <c r="A3" s="60" t="s">
        <v>42</v>
      </c>
      <c r="B3" s="60"/>
      <c r="C3" s="60"/>
      <c r="D3" s="60"/>
      <c r="E3" s="60"/>
      <c r="F3" s="60"/>
      <c r="G3" s="60"/>
      <c r="H3" s="60"/>
      <c r="I3" s="60"/>
      <c r="J3" s="60"/>
      <c r="K3" s="60"/>
      <c r="L3" s="60"/>
      <c r="M3" s="60"/>
    </row>
    <row r="4" spans="1:12" ht="15.75" customHeight="1" thickBot="1">
      <c r="A4" s="43"/>
      <c r="B4" s="26"/>
      <c r="C4" s="7"/>
      <c r="D4" s="40"/>
      <c r="E4" s="40"/>
      <c r="F4" s="7"/>
      <c r="G4" s="7"/>
      <c r="H4" s="7"/>
      <c r="I4" s="25"/>
      <c r="L4" s="27"/>
    </row>
    <row r="5" spans="1:13" ht="21" customHeight="1">
      <c r="A5" s="61" t="s">
        <v>34</v>
      </c>
      <c r="B5" s="63" t="s">
        <v>33</v>
      </c>
      <c r="C5" s="63" t="s">
        <v>32</v>
      </c>
      <c r="D5" s="65" t="s">
        <v>31</v>
      </c>
      <c r="E5" s="66"/>
      <c r="F5" s="66"/>
      <c r="G5" s="66"/>
      <c r="H5" s="67"/>
      <c r="I5" s="66" t="s">
        <v>30</v>
      </c>
      <c r="J5" s="66" t="s">
        <v>29</v>
      </c>
      <c r="K5" s="69" t="s">
        <v>28</v>
      </c>
      <c r="L5" s="70"/>
      <c r="M5" s="71"/>
    </row>
    <row r="6" spans="1:13" ht="14.25" customHeight="1">
      <c r="A6" s="62"/>
      <c r="B6" s="64"/>
      <c r="C6" s="64"/>
      <c r="D6" s="72" t="s">
        <v>27</v>
      </c>
      <c r="E6" s="73"/>
      <c r="F6" s="73"/>
      <c r="G6" s="42" t="s">
        <v>26</v>
      </c>
      <c r="H6" s="20" t="s">
        <v>22</v>
      </c>
      <c r="I6" s="68"/>
      <c r="J6" s="68"/>
      <c r="K6" s="74" t="s">
        <v>25</v>
      </c>
      <c r="L6" s="58" t="s">
        <v>24</v>
      </c>
      <c r="M6" s="59" t="s">
        <v>23</v>
      </c>
    </row>
    <row r="7" spans="1:13" ht="18" customHeight="1" thickBot="1">
      <c r="A7" s="62"/>
      <c r="B7" s="64"/>
      <c r="C7" s="64"/>
      <c r="D7" s="19" t="s">
        <v>43</v>
      </c>
      <c r="E7" s="41" t="s">
        <v>47</v>
      </c>
      <c r="F7" s="42" t="s">
        <v>22</v>
      </c>
      <c r="G7" s="42" t="s">
        <v>44</v>
      </c>
      <c r="H7" s="20"/>
      <c r="I7" s="68"/>
      <c r="J7" s="68"/>
      <c r="K7" s="74"/>
      <c r="L7" s="58"/>
      <c r="M7" s="59"/>
    </row>
    <row r="8" spans="1:13" ht="18" customHeight="1">
      <c r="A8" s="18" t="s">
        <v>21</v>
      </c>
      <c r="B8" s="17"/>
      <c r="C8" s="17"/>
      <c r="D8" s="75">
        <f>D9+D35+D36</f>
        <v>3823292.611916947</v>
      </c>
      <c r="E8" s="76">
        <f aca="true" t="shared" si="0" ref="E8:J8">E9+E35+E36</f>
        <v>913037.8027728846</v>
      </c>
      <c r="F8" s="21">
        <f t="shared" si="0"/>
        <v>4736330.414689831</v>
      </c>
      <c r="G8" s="44">
        <f t="shared" si="0"/>
        <v>476386.4921225733</v>
      </c>
      <c r="H8" s="16">
        <f t="shared" si="0"/>
        <v>5212716.906812405</v>
      </c>
      <c r="I8" s="15">
        <f t="shared" si="0"/>
        <v>1513076.3461726517</v>
      </c>
      <c r="J8" s="15">
        <f t="shared" si="0"/>
        <v>6725793.2529850565</v>
      </c>
      <c r="K8" s="28">
        <f>H8/J8*100</f>
        <v>77.50337708490945</v>
      </c>
      <c r="L8" s="29">
        <f>F8/J8*100</f>
        <v>70.4203985542931</v>
      </c>
      <c r="M8" s="30">
        <f>G8/H8*100</f>
        <v>9.138928904809553</v>
      </c>
    </row>
    <row r="9" spans="1:13" ht="18" customHeight="1">
      <c r="A9" s="14" t="s">
        <v>37</v>
      </c>
      <c r="B9" s="13"/>
      <c r="C9" s="13"/>
      <c r="D9" s="77">
        <f>D10+D20+D25+D31+D12</f>
        <v>1116910.8799837683</v>
      </c>
      <c r="E9" s="78">
        <f aca="true" t="shared" si="1" ref="E9:J9">E10+E20+E25+E31+E12</f>
        <v>273864.7259690654</v>
      </c>
      <c r="F9" s="22">
        <f t="shared" si="1"/>
        <v>1390775.6059528338</v>
      </c>
      <c r="G9" s="45">
        <f t="shared" si="1"/>
        <v>203967.76253316313</v>
      </c>
      <c r="H9" s="12">
        <f t="shared" si="1"/>
        <v>1594743.368485997</v>
      </c>
      <c r="I9" s="11">
        <f t="shared" si="1"/>
        <v>526768.4132957532</v>
      </c>
      <c r="J9" s="11">
        <f t="shared" si="1"/>
        <v>2121511.7817817503</v>
      </c>
      <c r="K9" s="31">
        <f aca="true" t="shared" si="2" ref="K9:K36">H9/J9*100</f>
        <v>75.17013962310654</v>
      </c>
      <c r="L9" s="32">
        <f aca="true" t="shared" si="3" ref="L9:L36">F9/J9*100</f>
        <v>65.5558747255597</v>
      </c>
      <c r="M9" s="33">
        <f aca="true" t="shared" si="4" ref="M9:M36">G9/H9*100</f>
        <v>12.790005374143941</v>
      </c>
    </row>
    <row r="10" spans="1:13" ht="15.75" customHeight="1">
      <c r="A10" s="3"/>
      <c r="B10" s="1" t="s">
        <v>20</v>
      </c>
      <c r="D10" s="79">
        <v>130235.02418735377</v>
      </c>
      <c r="E10" s="80">
        <v>37579.89305991985</v>
      </c>
      <c r="F10" s="23">
        <v>167814.9172472736</v>
      </c>
      <c r="G10" s="46">
        <v>17381.398965847067</v>
      </c>
      <c r="H10" s="2">
        <v>185196.31621312068</v>
      </c>
      <c r="I10" s="7">
        <v>49054.85565493893</v>
      </c>
      <c r="J10" s="7">
        <v>234251.1718680596</v>
      </c>
      <c r="K10" s="34">
        <f t="shared" si="2"/>
        <v>79.05886435327258</v>
      </c>
      <c r="L10" s="47">
        <f t="shared" si="3"/>
        <v>71.6388805695257</v>
      </c>
      <c r="M10" s="35">
        <f t="shared" si="4"/>
        <v>9.385391308672068</v>
      </c>
    </row>
    <row r="11" spans="1:13" ht="13.5">
      <c r="A11" s="3"/>
      <c r="B11" s="6"/>
      <c r="C11" s="6" t="s">
        <v>19</v>
      </c>
      <c r="D11" s="81">
        <v>130235.02418735377</v>
      </c>
      <c r="E11" s="82">
        <v>37579.89305991985</v>
      </c>
      <c r="F11" s="24">
        <v>167814.9172472736</v>
      </c>
      <c r="G11" s="48">
        <v>17381.398965847067</v>
      </c>
      <c r="H11" s="5">
        <v>185196.31621312068</v>
      </c>
      <c r="I11" s="4">
        <v>49054.85565493893</v>
      </c>
      <c r="J11" s="4">
        <v>234251.1718680596</v>
      </c>
      <c r="K11" s="36">
        <f t="shared" si="2"/>
        <v>79.05886435327258</v>
      </c>
      <c r="L11" s="37">
        <f t="shared" si="3"/>
        <v>71.6388805695257</v>
      </c>
      <c r="M11" s="38">
        <f t="shared" si="4"/>
        <v>9.385391308672068</v>
      </c>
    </row>
    <row r="12" spans="1:13" ht="15.75" customHeight="1">
      <c r="A12" s="3"/>
      <c r="B12" s="1" t="s">
        <v>18</v>
      </c>
      <c r="D12" s="79">
        <v>410651.47062746977</v>
      </c>
      <c r="E12" s="80">
        <v>75322.74372214921</v>
      </c>
      <c r="F12" s="23">
        <v>485974.214349619</v>
      </c>
      <c r="G12" s="46">
        <v>82359.46130441174</v>
      </c>
      <c r="H12" s="2">
        <v>568333.6756540308</v>
      </c>
      <c r="I12" s="7">
        <v>212729.15445490324</v>
      </c>
      <c r="J12" s="7">
        <v>781062.8301089341</v>
      </c>
      <c r="K12" s="34">
        <f t="shared" si="2"/>
        <v>72.76414313234773</v>
      </c>
      <c r="L12" s="47">
        <f t="shared" si="3"/>
        <v>62.219605851918544</v>
      </c>
      <c r="M12" s="35">
        <f t="shared" si="4"/>
        <v>14.491392087515065</v>
      </c>
    </row>
    <row r="13" spans="1:13" ht="13.5">
      <c r="A13" s="3"/>
      <c r="C13" s="1" t="s">
        <v>17</v>
      </c>
      <c r="D13" s="79">
        <v>44550.64462701212</v>
      </c>
      <c r="E13" s="80">
        <v>8528.106298140658</v>
      </c>
      <c r="F13" s="23">
        <v>53078.75092515278</v>
      </c>
      <c r="G13" s="46">
        <v>5420.682632949975</v>
      </c>
      <c r="H13" s="2">
        <v>58499.433558102755</v>
      </c>
      <c r="I13" s="7">
        <v>16788.578183003694</v>
      </c>
      <c r="J13" s="7">
        <v>75288.01174110646</v>
      </c>
      <c r="K13" s="34">
        <f t="shared" si="2"/>
        <v>77.70086127292785</v>
      </c>
      <c r="L13" s="47">
        <f t="shared" si="3"/>
        <v>70.50093327962378</v>
      </c>
      <c r="M13" s="35">
        <f t="shared" si="4"/>
        <v>9.266213881483228</v>
      </c>
    </row>
    <row r="14" spans="1:13" ht="13.5">
      <c r="A14" s="3"/>
      <c r="C14" s="1" t="s">
        <v>16</v>
      </c>
      <c r="D14" s="79">
        <v>114692.79039684741</v>
      </c>
      <c r="E14" s="80">
        <v>17847.57477919343</v>
      </c>
      <c r="F14" s="23">
        <v>132540.36517604085</v>
      </c>
      <c r="G14" s="46">
        <v>29298.866800987238</v>
      </c>
      <c r="H14" s="2">
        <v>161839.2319770281</v>
      </c>
      <c r="I14" s="7">
        <v>66892.13623902026</v>
      </c>
      <c r="J14" s="7">
        <v>228731.36821604834</v>
      </c>
      <c r="K14" s="34">
        <f t="shared" si="2"/>
        <v>70.7551540653413</v>
      </c>
      <c r="L14" s="47">
        <f t="shared" si="3"/>
        <v>57.945862961327535</v>
      </c>
      <c r="M14" s="35">
        <f t="shared" si="4"/>
        <v>18.103686258932566</v>
      </c>
    </row>
    <row r="15" spans="1:13" ht="13.5">
      <c r="A15" s="3"/>
      <c r="C15" s="1" t="s">
        <v>35</v>
      </c>
      <c r="D15" s="79">
        <v>77174.83269145965</v>
      </c>
      <c r="E15" s="80">
        <v>12245.378026363089</v>
      </c>
      <c r="F15" s="23">
        <v>89420.21071782275</v>
      </c>
      <c r="G15" s="46">
        <v>16770.258778602052</v>
      </c>
      <c r="H15" s="2">
        <v>106190.4694964248</v>
      </c>
      <c r="I15" s="7">
        <v>45602.355824043254</v>
      </c>
      <c r="J15" s="7">
        <v>151792.82532046805</v>
      </c>
      <c r="K15" s="34">
        <f t="shared" si="2"/>
        <v>69.9575024525918</v>
      </c>
      <c r="L15" s="47">
        <f t="shared" si="3"/>
        <v>58.90937897034132</v>
      </c>
      <c r="M15" s="35">
        <f t="shared" si="4"/>
        <v>15.79262137000597</v>
      </c>
    </row>
    <row r="16" spans="1:13" ht="13.5">
      <c r="A16" s="3"/>
      <c r="C16" s="1" t="s">
        <v>15</v>
      </c>
      <c r="D16" s="79">
        <v>34828.6561763386</v>
      </c>
      <c r="E16" s="80">
        <v>6372.463761140067</v>
      </c>
      <c r="F16" s="23">
        <v>41201.11993747867</v>
      </c>
      <c r="G16" s="46">
        <v>5533.211077591204</v>
      </c>
      <c r="H16" s="2">
        <v>46734.33101506987</v>
      </c>
      <c r="I16" s="7">
        <v>14694.22287194573</v>
      </c>
      <c r="J16" s="7">
        <v>61428.5538870156</v>
      </c>
      <c r="K16" s="34">
        <f t="shared" si="2"/>
        <v>76.07916523808692</v>
      </c>
      <c r="L16" s="47">
        <f t="shared" si="3"/>
        <v>67.07160974887854</v>
      </c>
      <c r="M16" s="35">
        <f t="shared" si="4"/>
        <v>11.83971388358373</v>
      </c>
    </row>
    <row r="17" spans="1:13" ht="13.5">
      <c r="A17" s="3"/>
      <c r="C17" s="1" t="s">
        <v>14</v>
      </c>
      <c r="D17" s="79">
        <v>28914.00157118636</v>
      </c>
      <c r="E17" s="80">
        <v>5974.704780315739</v>
      </c>
      <c r="F17" s="23">
        <v>34888.7063515021</v>
      </c>
      <c r="G17" s="46">
        <v>4832.675405561645</v>
      </c>
      <c r="H17" s="2">
        <v>39721.38175706375</v>
      </c>
      <c r="I17" s="7">
        <v>13037.986120835303</v>
      </c>
      <c r="J17" s="7">
        <v>52759.36787789905</v>
      </c>
      <c r="K17" s="34">
        <f t="shared" si="2"/>
        <v>75.28782727077188</v>
      </c>
      <c r="L17" s="47">
        <f t="shared" si="3"/>
        <v>66.12798400512492</v>
      </c>
      <c r="M17" s="35">
        <f t="shared" si="4"/>
        <v>12.166433270419247</v>
      </c>
    </row>
    <row r="18" spans="1:13" ht="13.5">
      <c r="A18" s="3"/>
      <c r="C18" s="1" t="s">
        <v>13</v>
      </c>
      <c r="D18" s="79">
        <v>68101.86576933665</v>
      </c>
      <c r="E18" s="80">
        <v>17490.377757935803</v>
      </c>
      <c r="F18" s="23">
        <v>85592.24352727245</v>
      </c>
      <c r="G18" s="46">
        <v>10573.868469432187</v>
      </c>
      <c r="H18" s="2">
        <v>96166.11199670464</v>
      </c>
      <c r="I18" s="7">
        <v>32690.61846013584</v>
      </c>
      <c r="J18" s="7">
        <v>128856.73045684048</v>
      </c>
      <c r="K18" s="34">
        <f t="shared" si="2"/>
        <v>74.63025924665588</v>
      </c>
      <c r="L18" s="47">
        <f t="shared" si="3"/>
        <v>66.42434836257225</v>
      </c>
      <c r="M18" s="35">
        <f t="shared" si="4"/>
        <v>10.99542057995911</v>
      </c>
    </row>
    <row r="19" spans="1:13" ht="13.5">
      <c r="A19" s="3"/>
      <c r="B19" s="6"/>
      <c r="C19" s="6" t="s">
        <v>36</v>
      </c>
      <c r="D19" s="81">
        <v>42388.67939528897</v>
      </c>
      <c r="E19" s="82">
        <v>6864.138319060431</v>
      </c>
      <c r="F19" s="24">
        <v>49252.8177143494</v>
      </c>
      <c r="G19" s="48">
        <v>9929.898139287441</v>
      </c>
      <c r="H19" s="5">
        <v>59182.715853636844</v>
      </c>
      <c r="I19" s="4">
        <v>23023.25675591916</v>
      </c>
      <c r="J19" s="4">
        <v>82205.972609556</v>
      </c>
      <c r="K19" s="36">
        <f t="shared" si="2"/>
        <v>71.99320678891544</v>
      </c>
      <c r="L19" s="37">
        <f t="shared" si="3"/>
        <v>59.91391641125602</v>
      </c>
      <c r="M19" s="38">
        <f t="shared" si="4"/>
        <v>16.77837523347999</v>
      </c>
    </row>
    <row r="20" spans="1:13" ht="15.75" customHeight="1">
      <c r="A20" s="3"/>
      <c r="B20" s="1" t="s">
        <v>11</v>
      </c>
      <c r="D20" s="79">
        <v>342559.7088403812</v>
      </c>
      <c r="E20" s="80">
        <v>77103.38107892463</v>
      </c>
      <c r="F20" s="23">
        <v>419663.0899193058</v>
      </c>
      <c r="G20" s="46">
        <v>67264.05184955694</v>
      </c>
      <c r="H20" s="2">
        <v>486927.1417688627</v>
      </c>
      <c r="I20" s="7">
        <v>159752.95669826338</v>
      </c>
      <c r="J20" s="7">
        <v>646680.0984671261</v>
      </c>
      <c r="K20" s="34">
        <f t="shared" si="2"/>
        <v>75.29644764437042</v>
      </c>
      <c r="L20" s="47">
        <f t="shared" si="3"/>
        <v>64.89500618838656</v>
      </c>
      <c r="M20" s="35">
        <f t="shared" si="4"/>
        <v>13.813986956078578</v>
      </c>
    </row>
    <row r="21" spans="1:13" ht="13.5">
      <c r="A21" s="3"/>
      <c r="C21" s="1" t="s">
        <v>12</v>
      </c>
      <c r="D21" s="79">
        <v>39596.60813726638</v>
      </c>
      <c r="E21" s="80">
        <v>7559.939311591724</v>
      </c>
      <c r="F21" s="23">
        <v>47156.54744885811</v>
      </c>
      <c r="G21" s="46">
        <v>6008.830657745011</v>
      </c>
      <c r="H21" s="2">
        <v>53165.37810660312</v>
      </c>
      <c r="I21" s="7">
        <v>13930.541730792644</v>
      </c>
      <c r="J21" s="7">
        <v>67095.91983739576</v>
      </c>
      <c r="K21" s="34">
        <f t="shared" si="2"/>
        <v>79.23787055225901</v>
      </c>
      <c r="L21" s="47">
        <f t="shared" si="3"/>
        <v>70.28228775034322</v>
      </c>
      <c r="M21" s="35">
        <f t="shared" si="4"/>
        <v>11.302149766896356</v>
      </c>
    </row>
    <row r="22" spans="1:13" ht="13.5">
      <c r="A22" s="3"/>
      <c r="C22" s="1" t="s">
        <v>11</v>
      </c>
      <c r="D22" s="79">
        <v>190306.66822740558</v>
      </c>
      <c r="E22" s="80">
        <v>34340.97297438918</v>
      </c>
      <c r="F22" s="23">
        <v>224647.64120179476</v>
      </c>
      <c r="G22" s="46">
        <v>43882.59324839125</v>
      </c>
      <c r="H22" s="2">
        <v>268530.234450186</v>
      </c>
      <c r="I22" s="7">
        <v>95699.43927752908</v>
      </c>
      <c r="J22" s="7">
        <v>364229.6737277151</v>
      </c>
      <c r="K22" s="34">
        <f t="shared" si="2"/>
        <v>73.72552370648677</v>
      </c>
      <c r="L22" s="47">
        <f t="shared" si="3"/>
        <v>61.67746820368436</v>
      </c>
      <c r="M22" s="35">
        <f t="shared" si="4"/>
        <v>16.34176998289991</v>
      </c>
    </row>
    <row r="23" spans="1:13" ht="13.5">
      <c r="A23" s="3"/>
      <c r="C23" s="1" t="s">
        <v>10</v>
      </c>
      <c r="D23" s="79">
        <v>82705.59654405768</v>
      </c>
      <c r="E23" s="80">
        <v>29761.67095811709</v>
      </c>
      <c r="F23" s="23">
        <v>112467.26750217477</v>
      </c>
      <c r="G23" s="46">
        <v>14129.695865615018</v>
      </c>
      <c r="H23" s="2">
        <v>126596.9633677898</v>
      </c>
      <c r="I23" s="7">
        <v>40684.93808803859</v>
      </c>
      <c r="J23" s="7">
        <v>167281.9014558284</v>
      </c>
      <c r="K23" s="34">
        <f t="shared" si="2"/>
        <v>75.6788165761126</v>
      </c>
      <c r="L23" s="47">
        <f t="shared" si="3"/>
        <v>67.2321790482949</v>
      </c>
      <c r="M23" s="35">
        <f t="shared" si="4"/>
        <v>11.161164920334931</v>
      </c>
    </row>
    <row r="24" spans="1:13" ht="13.5">
      <c r="A24" s="3"/>
      <c r="B24" s="6"/>
      <c r="C24" s="6" t="s">
        <v>9</v>
      </c>
      <c r="D24" s="81">
        <v>29950.835931651513</v>
      </c>
      <c r="E24" s="82">
        <v>5440.797834826637</v>
      </c>
      <c r="F24" s="24">
        <v>35391.633766478146</v>
      </c>
      <c r="G24" s="48">
        <v>3242.932077805668</v>
      </c>
      <c r="H24" s="5">
        <v>38634.56584428382</v>
      </c>
      <c r="I24" s="4">
        <v>9438.037601903081</v>
      </c>
      <c r="J24" s="4">
        <v>48072.6034461869</v>
      </c>
      <c r="K24" s="36">
        <f t="shared" si="2"/>
        <v>80.36711780657325</v>
      </c>
      <c r="L24" s="37">
        <f t="shared" si="3"/>
        <v>73.62121297652622</v>
      </c>
      <c r="M24" s="38">
        <f t="shared" si="4"/>
        <v>8.393861835736084</v>
      </c>
    </row>
    <row r="25" spans="1:13" ht="15.75" customHeight="1">
      <c r="A25" s="3"/>
      <c r="B25" s="1" t="s">
        <v>8</v>
      </c>
      <c r="D25" s="79">
        <v>67655.13745131416</v>
      </c>
      <c r="E25" s="80">
        <v>50602.737474407375</v>
      </c>
      <c r="F25" s="23">
        <v>118257.87492572154</v>
      </c>
      <c r="G25" s="46">
        <v>11326.371120020545</v>
      </c>
      <c r="H25" s="2">
        <v>129584.24604574208</v>
      </c>
      <c r="I25" s="7">
        <v>39769.08741917819</v>
      </c>
      <c r="J25" s="7">
        <v>169353.3334649203</v>
      </c>
      <c r="K25" s="34">
        <f t="shared" si="2"/>
        <v>76.51709204329542</v>
      </c>
      <c r="L25" s="47">
        <f t="shared" si="3"/>
        <v>69.82908012862787</v>
      </c>
      <c r="M25" s="35">
        <f t="shared" si="4"/>
        <v>8.74054637476722</v>
      </c>
    </row>
    <row r="26" spans="1:13" ht="15.75" customHeight="1">
      <c r="A26" s="3"/>
      <c r="C26" s="1" t="s">
        <v>7</v>
      </c>
      <c r="D26" s="79">
        <v>7883.681063260053</v>
      </c>
      <c r="E26" s="80">
        <v>17812.864786853166</v>
      </c>
      <c r="F26" s="23">
        <v>25696.54585011322</v>
      </c>
      <c r="G26" s="46">
        <v>2569.5837627147926</v>
      </c>
      <c r="H26" s="2">
        <v>28266.129612828012</v>
      </c>
      <c r="I26" s="7">
        <v>10315.352517664283</v>
      </c>
      <c r="J26" s="7">
        <v>38581.482130492295</v>
      </c>
      <c r="K26" s="34">
        <f t="shared" si="2"/>
        <v>73.26346229319246</v>
      </c>
      <c r="L26" s="47">
        <f t="shared" si="3"/>
        <v>66.60331441700717</v>
      </c>
      <c r="M26" s="35">
        <f t="shared" si="4"/>
        <v>9.09068131332929</v>
      </c>
    </row>
    <row r="27" spans="1:13" ht="13.5">
      <c r="A27" s="3"/>
      <c r="C27" s="1" t="s">
        <v>6</v>
      </c>
      <c r="D27" s="79">
        <v>11532.758864916439</v>
      </c>
      <c r="E27" s="80">
        <v>9314.25627171895</v>
      </c>
      <c r="F27" s="23">
        <v>20847.01513663539</v>
      </c>
      <c r="G27" s="46">
        <v>1984.416666666666</v>
      </c>
      <c r="H27" s="2">
        <v>22831.431803302054</v>
      </c>
      <c r="I27" s="7">
        <v>6265.715510121618</v>
      </c>
      <c r="J27" s="7">
        <v>29097.147313423673</v>
      </c>
      <c r="K27" s="34">
        <f t="shared" si="2"/>
        <v>78.46622061389847</v>
      </c>
      <c r="L27" s="47">
        <f t="shared" si="3"/>
        <v>71.64625078905186</v>
      </c>
      <c r="M27" s="35">
        <f t="shared" si="4"/>
        <v>8.691599737427175</v>
      </c>
    </row>
    <row r="28" spans="1:13" ht="13.5">
      <c r="A28" s="3"/>
      <c r="C28" s="1" t="s">
        <v>5</v>
      </c>
      <c r="D28" s="79">
        <v>18204.44735900936</v>
      </c>
      <c r="E28" s="80">
        <v>5050.924147400431</v>
      </c>
      <c r="F28" s="23">
        <v>23255.37150640979</v>
      </c>
      <c r="G28" s="46">
        <v>2506.0965486567675</v>
      </c>
      <c r="H28" s="2">
        <v>25761.468055066558</v>
      </c>
      <c r="I28" s="7">
        <v>7646.8233464706545</v>
      </c>
      <c r="J28" s="7">
        <v>33408.291401537215</v>
      </c>
      <c r="K28" s="34">
        <f t="shared" si="2"/>
        <v>77.11100141410164</v>
      </c>
      <c r="L28" s="47">
        <f t="shared" si="3"/>
        <v>69.60958052868199</v>
      </c>
      <c r="M28" s="35">
        <f t="shared" si="4"/>
        <v>9.72808126966929</v>
      </c>
    </row>
    <row r="29" spans="1:13" ht="13.5">
      <c r="A29" s="3"/>
      <c r="C29" s="1" t="s">
        <v>4</v>
      </c>
      <c r="D29" s="79">
        <v>18474.912289532123</v>
      </c>
      <c r="E29" s="80">
        <v>7881.86055911258</v>
      </c>
      <c r="F29" s="23">
        <v>26356.7728486447</v>
      </c>
      <c r="G29" s="46">
        <v>2351.434363449253</v>
      </c>
      <c r="H29" s="2">
        <v>28708.207212093956</v>
      </c>
      <c r="I29" s="7">
        <v>8073.4203669349745</v>
      </c>
      <c r="J29" s="7">
        <v>36781.62757902893</v>
      </c>
      <c r="K29" s="34">
        <f t="shared" si="2"/>
        <v>78.05039934791237</v>
      </c>
      <c r="L29" s="47">
        <f t="shared" si="3"/>
        <v>71.65744036751663</v>
      </c>
      <c r="M29" s="35">
        <f t="shared" si="4"/>
        <v>8.190808802782572</v>
      </c>
    </row>
    <row r="30" spans="1:13" ht="13.5">
      <c r="A30" s="3"/>
      <c r="B30" s="6"/>
      <c r="C30" s="6" t="s">
        <v>3</v>
      </c>
      <c r="D30" s="81">
        <v>11559.337874596189</v>
      </c>
      <c r="E30" s="82">
        <v>10542.831709322249</v>
      </c>
      <c r="F30" s="24">
        <v>22102.16958391844</v>
      </c>
      <c r="G30" s="48">
        <v>1914.8397785330674</v>
      </c>
      <c r="H30" s="5">
        <v>24017.009362451507</v>
      </c>
      <c r="I30" s="4">
        <v>7467.775677986664</v>
      </c>
      <c r="J30" s="4">
        <v>31484.78504043817</v>
      </c>
      <c r="K30" s="36">
        <f t="shared" si="2"/>
        <v>76.28131915655368</v>
      </c>
      <c r="L30" s="37">
        <f t="shared" si="3"/>
        <v>70.19952512151833</v>
      </c>
      <c r="M30" s="38">
        <f t="shared" si="4"/>
        <v>7.972848532618519</v>
      </c>
    </row>
    <row r="31" spans="1:13" ht="15.75" customHeight="1">
      <c r="A31" s="3"/>
      <c r="B31" s="1" t="s">
        <v>1</v>
      </c>
      <c r="D31" s="79">
        <v>165809.53887724946</v>
      </c>
      <c r="E31" s="80">
        <v>33255.97063366431</v>
      </c>
      <c r="F31" s="23">
        <v>199065.50951091378</v>
      </c>
      <c r="G31" s="46">
        <v>25636.479293326815</v>
      </c>
      <c r="H31" s="2">
        <v>224701.9888042406</v>
      </c>
      <c r="I31" s="7">
        <v>65462.35906846941</v>
      </c>
      <c r="J31" s="7">
        <v>290164.34787271003</v>
      </c>
      <c r="K31" s="34">
        <f t="shared" si="2"/>
        <v>77.43955811649657</v>
      </c>
      <c r="L31" s="47">
        <f t="shared" si="3"/>
        <v>68.60439987556303</v>
      </c>
      <c r="M31" s="35">
        <f t="shared" si="4"/>
        <v>11.409102086613574</v>
      </c>
    </row>
    <row r="32" spans="1:13" ht="13.5">
      <c r="A32" s="3"/>
      <c r="C32" s="1" t="s">
        <v>2</v>
      </c>
      <c r="D32" s="79">
        <v>36093.97590334098</v>
      </c>
      <c r="E32" s="80">
        <v>8438.777164299296</v>
      </c>
      <c r="F32" s="23">
        <v>44532.753067640275</v>
      </c>
      <c r="G32" s="46">
        <v>5639.125439749114</v>
      </c>
      <c r="H32" s="2">
        <v>50171.87850738939</v>
      </c>
      <c r="I32" s="7">
        <v>14356.030132716185</v>
      </c>
      <c r="J32" s="7">
        <v>64527.908640105576</v>
      </c>
      <c r="K32" s="34">
        <f t="shared" si="2"/>
        <v>77.75221538205318</v>
      </c>
      <c r="L32" s="47">
        <f t="shared" si="3"/>
        <v>69.01316656024731</v>
      </c>
      <c r="M32" s="35">
        <f t="shared" si="4"/>
        <v>11.239613918220295</v>
      </c>
    </row>
    <row r="33" spans="1:13" ht="13.5">
      <c r="A33" s="3"/>
      <c r="C33" s="1" t="s">
        <v>1</v>
      </c>
      <c r="D33" s="79">
        <v>108312.93092173076</v>
      </c>
      <c r="E33" s="80">
        <v>20488.90921368047</v>
      </c>
      <c r="F33" s="23">
        <v>128801.84013541123</v>
      </c>
      <c r="G33" s="46">
        <v>16466.452515333847</v>
      </c>
      <c r="H33" s="2">
        <v>145268.29265074508</v>
      </c>
      <c r="I33" s="7">
        <v>41859.04850620142</v>
      </c>
      <c r="J33" s="7">
        <v>187127.3411569465</v>
      </c>
      <c r="K33" s="34">
        <f t="shared" si="2"/>
        <v>77.63071486646432</v>
      </c>
      <c r="L33" s="47">
        <f t="shared" si="3"/>
        <v>68.83111753689869</v>
      </c>
      <c r="M33" s="35">
        <f t="shared" si="4"/>
        <v>11.335200693053228</v>
      </c>
    </row>
    <row r="34" spans="1:13" ht="13.5">
      <c r="A34" s="3"/>
      <c r="C34" s="1" t="s">
        <v>0</v>
      </c>
      <c r="D34" s="79">
        <v>21402.632052177752</v>
      </c>
      <c r="E34" s="80">
        <v>4328.284255684543</v>
      </c>
      <c r="F34" s="23">
        <v>25730.916307862295</v>
      </c>
      <c r="G34" s="46">
        <v>3530.901338243852</v>
      </c>
      <c r="H34" s="2">
        <v>29261.81764610615</v>
      </c>
      <c r="I34" s="7">
        <v>9247.280429551807</v>
      </c>
      <c r="J34" s="7">
        <v>38509.09807565795</v>
      </c>
      <c r="K34" s="34">
        <f t="shared" si="2"/>
        <v>75.98676444879628</v>
      </c>
      <c r="L34" s="47">
        <f t="shared" si="3"/>
        <v>66.81775890286848</v>
      </c>
      <c r="M34" s="35">
        <f t="shared" si="4"/>
        <v>12.066582400815784</v>
      </c>
    </row>
    <row r="35" spans="1:13" ht="18" customHeight="1">
      <c r="A35" s="14" t="s">
        <v>38</v>
      </c>
      <c r="B35" s="13"/>
      <c r="C35" s="13"/>
      <c r="D35" s="77">
        <v>355410.57441566803</v>
      </c>
      <c r="E35" s="78">
        <v>95025.74733381644</v>
      </c>
      <c r="F35" s="22">
        <v>450436.32174948446</v>
      </c>
      <c r="G35" s="45">
        <v>87607.47180876946</v>
      </c>
      <c r="H35" s="12">
        <v>538043.7935582539</v>
      </c>
      <c r="I35" s="11">
        <v>218402.4799432029</v>
      </c>
      <c r="J35" s="11">
        <v>756446.2735014568</v>
      </c>
      <c r="K35" s="31">
        <f t="shared" si="2"/>
        <v>71.12782657620134</v>
      </c>
      <c r="L35" s="32">
        <f t="shared" si="3"/>
        <v>59.54637328894409</v>
      </c>
      <c r="M35" s="33">
        <f t="shared" si="4"/>
        <v>16.28259127930712</v>
      </c>
    </row>
    <row r="36" spans="1:13" ht="18" customHeight="1" thickBot="1">
      <c r="A36" s="49" t="s">
        <v>39</v>
      </c>
      <c r="B36" s="50"/>
      <c r="C36" s="50"/>
      <c r="D36" s="83">
        <v>2350971.157517511</v>
      </c>
      <c r="E36" s="84">
        <v>544147.3294700028</v>
      </c>
      <c r="F36" s="51">
        <v>2895118.4869875135</v>
      </c>
      <c r="G36" s="52">
        <v>184811.2577806407</v>
      </c>
      <c r="H36" s="53">
        <v>3079929.7447681543</v>
      </c>
      <c r="I36" s="54">
        <v>767905.4529336955</v>
      </c>
      <c r="J36" s="54">
        <v>3847835.19770185</v>
      </c>
      <c r="K36" s="55">
        <f t="shared" si="2"/>
        <v>80.04318237453795</v>
      </c>
      <c r="L36" s="56">
        <f t="shared" si="3"/>
        <v>75.24018930739669</v>
      </c>
      <c r="M36" s="57">
        <f t="shared" si="4"/>
        <v>6.000502384659187</v>
      </c>
    </row>
  </sheetData>
  <sheetProtection/>
  <mergeCells count="12">
    <mergeCell ref="D6:F6"/>
    <mergeCell ref="K6:K7"/>
    <mergeCell ref="L6:L7"/>
    <mergeCell ref="M6:M7"/>
    <mergeCell ref="A3:M3"/>
    <mergeCell ref="A5:A7"/>
    <mergeCell ref="B5:B7"/>
    <mergeCell ref="C5:C7"/>
    <mergeCell ref="D5:H5"/>
    <mergeCell ref="I5:I7"/>
    <mergeCell ref="J5:J7"/>
    <mergeCell ref="K5:M5"/>
  </mergeCells>
  <printOptions/>
  <pageMargins left="0.5118110236220472" right="0.5118110236220472" top="0.7480314960629921" bottom="0.7480314960629921" header="0.31496062992125984" footer="0.31496062992125984"/>
  <pageSetup fitToHeight="0" fitToWidth="1" horizontalDpi="600" verticalDpi="600" orientation="portrait" paperSize="9" scale="65" r:id="rId1"/>
  <headerFooter>
    <oddFooter>&amp;L&amp;8&amp;F&amp;C&amp;A&amp;R&amp;P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J37" sqref="J37"/>
    </sheetView>
  </sheetViews>
  <sheetFormatPr defaultColWidth="11.00390625" defaultRowHeight="14.25"/>
  <cols>
    <col min="1" max="1" width="7.125" style="1" customWidth="1"/>
    <col min="2" max="2" width="8.25390625" style="1" customWidth="1"/>
    <col min="3" max="3" width="18.125" style="1" customWidth="1"/>
    <col min="4" max="4" width="11.125" style="39" customWidth="1"/>
    <col min="5" max="5" width="20.625" style="39" bestFit="1" customWidth="1"/>
    <col min="6" max="8" width="11.125" style="1" customWidth="1"/>
    <col min="9" max="13" width="11.625" style="1" customWidth="1"/>
    <col min="14" max="16384" width="11.00390625" style="1" customWidth="1"/>
  </cols>
  <sheetData>
    <row r="1" spans="1:10" ht="24" customHeight="1">
      <c r="A1" s="10" t="s">
        <v>40</v>
      </c>
      <c r="D1" s="40"/>
      <c r="E1" s="40"/>
      <c r="F1" s="7"/>
      <c r="G1" s="7"/>
      <c r="H1" s="7"/>
      <c r="I1" s="8"/>
      <c r="J1" s="7"/>
    </row>
    <row r="2" spans="1:10" ht="15.75" customHeight="1">
      <c r="A2" s="9" t="s">
        <v>41</v>
      </c>
      <c r="D2" s="40"/>
      <c r="E2" s="40"/>
      <c r="F2" s="7"/>
      <c r="G2" s="7"/>
      <c r="H2" s="7"/>
      <c r="I2" s="8"/>
      <c r="J2" s="7"/>
    </row>
    <row r="3" spans="1:13" ht="70.5" customHeight="1">
      <c r="A3" s="60" t="s">
        <v>42</v>
      </c>
      <c r="B3" s="60"/>
      <c r="C3" s="60"/>
      <c r="D3" s="60"/>
      <c r="E3" s="60"/>
      <c r="F3" s="60"/>
      <c r="G3" s="60"/>
      <c r="H3" s="60"/>
      <c r="I3" s="60"/>
      <c r="J3" s="60"/>
      <c r="K3" s="60"/>
      <c r="L3" s="60"/>
      <c r="M3" s="60"/>
    </row>
    <row r="4" spans="1:12" ht="15.75" customHeight="1" thickBot="1">
      <c r="A4" s="43"/>
      <c r="B4" s="26"/>
      <c r="C4" s="7"/>
      <c r="D4" s="40"/>
      <c r="E4" s="40"/>
      <c r="F4" s="7"/>
      <c r="G4" s="7"/>
      <c r="H4" s="7"/>
      <c r="I4" s="25"/>
      <c r="L4" s="27"/>
    </row>
    <row r="5" spans="1:13" ht="21" customHeight="1">
      <c r="A5" s="61" t="s">
        <v>34</v>
      </c>
      <c r="B5" s="63" t="s">
        <v>33</v>
      </c>
      <c r="C5" s="63" t="s">
        <v>32</v>
      </c>
      <c r="D5" s="65" t="s">
        <v>31</v>
      </c>
      <c r="E5" s="66"/>
      <c r="F5" s="66"/>
      <c r="G5" s="66"/>
      <c r="H5" s="67"/>
      <c r="I5" s="66" t="s">
        <v>30</v>
      </c>
      <c r="J5" s="66" t="s">
        <v>29</v>
      </c>
      <c r="K5" s="69" t="s">
        <v>28</v>
      </c>
      <c r="L5" s="70"/>
      <c r="M5" s="71"/>
    </row>
    <row r="6" spans="1:13" ht="14.25" customHeight="1">
      <c r="A6" s="62"/>
      <c r="B6" s="64"/>
      <c r="C6" s="64"/>
      <c r="D6" s="72" t="s">
        <v>27</v>
      </c>
      <c r="E6" s="73"/>
      <c r="F6" s="73"/>
      <c r="G6" s="42" t="s">
        <v>26</v>
      </c>
      <c r="H6" s="20" t="s">
        <v>22</v>
      </c>
      <c r="I6" s="68"/>
      <c r="J6" s="68"/>
      <c r="K6" s="74" t="s">
        <v>25</v>
      </c>
      <c r="L6" s="58" t="s">
        <v>24</v>
      </c>
      <c r="M6" s="59" t="s">
        <v>23</v>
      </c>
    </row>
    <row r="7" spans="1:13" ht="18" customHeight="1" thickBot="1">
      <c r="A7" s="62"/>
      <c r="B7" s="64"/>
      <c r="C7" s="64"/>
      <c r="D7" s="19" t="s">
        <v>43</v>
      </c>
      <c r="E7" s="41" t="s">
        <v>47</v>
      </c>
      <c r="F7" s="42" t="s">
        <v>22</v>
      </c>
      <c r="G7" s="42" t="s">
        <v>44</v>
      </c>
      <c r="H7" s="20"/>
      <c r="I7" s="68"/>
      <c r="J7" s="68"/>
      <c r="K7" s="74"/>
      <c r="L7" s="58"/>
      <c r="M7" s="59"/>
    </row>
    <row r="8" spans="1:13" ht="18" customHeight="1">
      <c r="A8" s="18" t="s">
        <v>21</v>
      </c>
      <c r="B8" s="17"/>
      <c r="C8" s="17"/>
      <c r="D8" s="75">
        <f>D9+D35+D36</f>
        <v>3821753.7492940947</v>
      </c>
      <c r="E8" s="76">
        <f aca="true" t="shared" si="0" ref="E8:J8">E9+E35+E36</f>
        <v>903970.4214532556</v>
      </c>
      <c r="F8" s="21">
        <f t="shared" si="0"/>
        <v>4725724.170747351</v>
      </c>
      <c r="G8" s="44">
        <f t="shared" si="0"/>
        <v>458242.4084572714</v>
      </c>
      <c r="H8" s="16">
        <f t="shared" si="0"/>
        <v>5183966.579204622</v>
      </c>
      <c r="I8" s="15">
        <f t="shared" si="0"/>
        <v>1529847.7721092496</v>
      </c>
      <c r="J8" s="15">
        <f t="shared" si="0"/>
        <v>6713814.351313872</v>
      </c>
      <c r="K8" s="28">
        <f>H8/J8*100</f>
        <v>77.21343349611888</v>
      </c>
      <c r="L8" s="29">
        <f>F8/J8*100</f>
        <v>70.3880674005015</v>
      </c>
      <c r="M8" s="30">
        <f>G8/H8*100</f>
        <v>8.839609620469037</v>
      </c>
    </row>
    <row r="9" spans="1:13" ht="18" customHeight="1">
      <c r="A9" s="14" t="s">
        <v>37</v>
      </c>
      <c r="B9" s="13"/>
      <c r="C9" s="13"/>
      <c r="D9" s="77">
        <f>D10+D20+D25+D31+D12</f>
        <v>1116444.205290451</v>
      </c>
      <c r="E9" s="78">
        <f aca="true" t="shared" si="1" ref="E9:J9">E10+E20+E25+E31+E12</f>
        <v>272182.3758992028</v>
      </c>
      <c r="F9" s="22">
        <f t="shared" si="1"/>
        <v>1388626.5811896538</v>
      </c>
      <c r="G9" s="45">
        <f t="shared" si="1"/>
        <v>197594.43316913515</v>
      </c>
      <c r="H9" s="12">
        <f t="shared" si="1"/>
        <v>1586221.014358789</v>
      </c>
      <c r="I9" s="11">
        <f t="shared" si="1"/>
        <v>534404.1432623133</v>
      </c>
      <c r="J9" s="11">
        <f t="shared" si="1"/>
        <v>2120625.1576211024</v>
      </c>
      <c r="K9" s="31">
        <f aca="true" t="shared" si="2" ref="K9:K36">H9/J9*100</f>
        <v>74.79968860400567</v>
      </c>
      <c r="L9" s="32">
        <f aca="true" t="shared" si="3" ref="L9:L36">F9/J9*100</f>
        <v>65.48194414270753</v>
      </c>
      <c r="M9" s="33">
        <f aca="true" t="shared" si="4" ref="M9:M36">G9/H9*100</f>
        <v>12.456929480852349</v>
      </c>
    </row>
    <row r="10" spans="1:13" ht="15.75" customHeight="1">
      <c r="A10" s="3"/>
      <c r="B10" s="1" t="s">
        <v>20</v>
      </c>
      <c r="D10" s="79">
        <v>129773.28564343727</v>
      </c>
      <c r="E10" s="80">
        <v>37115.07962432808</v>
      </c>
      <c r="F10" s="23">
        <v>166888.36526776536</v>
      </c>
      <c r="G10" s="46">
        <v>16654.80953086338</v>
      </c>
      <c r="H10" s="2">
        <v>183543.17479862872</v>
      </c>
      <c r="I10" s="7">
        <v>50072.65586047272</v>
      </c>
      <c r="J10" s="7">
        <v>233615.83065910143</v>
      </c>
      <c r="K10" s="34">
        <f t="shared" si="2"/>
        <v>78.56624025897455</v>
      </c>
      <c r="L10" s="47">
        <f t="shared" si="3"/>
        <v>71.43709602081437</v>
      </c>
      <c r="M10" s="35">
        <f t="shared" si="4"/>
        <v>9.074055490832562</v>
      </c>
    </row>
    <row r="11" spans="1:13" ht="13.5">
      <c r="A11" s="3"/>
      <c r="B11" s="6"/>
      <c r="C11" s="6" t="s">
        <v>19</v>
      </c>
      <c r="D11" s="81">
        <v>129773.28564343727</v>
      </c>
      <c r="E11" s="82">
        <v>37115.07962432808</v>
      </c>
      <c r="F11" s="24">
        <v>166888.36526776536</v>
      </c>
      <c r="G11" s="48">
        <v>16654.80953086338</v>
      </c>
      <c r="H11" s="5">
        <v>183543.17479862872</v>
      </c>
      <c r="I11" s="4">
        <v>50072.65586047272</v>
      </c>
      <c r="J11" s="4">
        <v>233615.83065910143</v>
      </c>
      <c r="K11" s="36">
        <f t="shared" si="2"/>
        <v>78.56624025897455</v>
      </c>
      <c r="L11" s="37">
        <f t="shared" si="3"/>
        <v>71.43709602081437</v>
      </c>
      <c r="M11" s="38">
        <f t="shared" si="4"/>
        <v>9.074055490832562</v>
      </c>
    </row>
    <row r="12" spans="1:13" ht="15.75" customHeight="1">
      <c r="A12" s="3"/>
      <c r="B12" s="1" t="s">
        <v>18</v>
      </c>
      <c r="D12" s="79">
        <v>411444.69315126777</v>
      </c>
      <c r="E12" s="80">
        <v>74957.330939689</v>
      </c>
      <c r="F12" s="23">
        <v>486402.0240909568</v>
      </c>
      <c r="G12" s="46">
        <v>79483.28423693599</v>
      </c>
      <c r="H12" s="2">
        <v>565885.3083278928</v>
      </c>
      <c r="I12" s="7">
        <v>215941.06397346812</v>
      </c>
      <c r="J12" s="7">
        <v>781826.3723013608</v>
      </c>
      <c r="K12" s="34">
        <f t="shared" si="2"/>
        <v>72.37992070568939</v>
      </c>
      <c r="L12" s="47">
        <f t="shared" si="3"/>
        <v>62.21356062205964</v>
      </c>
      <c r="M12" s="35">
        <f t="shared" si="4"/>
        <v>14.04582926384806</v>
      </c>
    </row>
    <row r="13" spans="1:13" ht="13.5">
      <c r="A13" s="3"/>
      <c r="C13" s="1" t="s">
        <v>17</v>
      </c>
      <c r="D13" s="79">
        <v>44561.048133272394</v>
      </c>
      <c r="E13" s="80">
        <v>8513.236769807185</v>
      </c>
      <c r="F13" s="23">
        <v>53074.28490307958</v>
      </c>
      <c r="G13" s="46">
        <v>5192.910880848201</v>
      </c>
      <c r="H13" s="2">
        <v>58267.195783927775</v>
      </c>
      <c r="I13" s="7">
        <v>16851.529156388864</v>
      </c>
      <c r="J13" s="7">
        <v>75118.72494031664</v>
      </c>
      <c r="K13" s="34">
        <f t="shared" si="2"/>
        <v>77.56680618610375</v>
      </c>
      <c r="L13" s="47">
        <f t="shared" si="3"/>
        <v>70.6538681869909</v>
      </c>
      <c r="M13" s="35">
        <f t="shared" si="4"/>
        <v>8.912237513720534</v>
      </c>
    </row>
    <row r="14" spans="1:13" ht="13.5">
      <c r="A14" s="3"/>
      <c r="C14" s="1" t="s">
        <v>16</v>
      </c>
      <c r="D14" s="79">
        <v>114883.95265304687</v>
      </c>
      <c r="E14" s="80">
        <v>17757.19367117729</v>
      </c>
      <c r="F14" s="23">
        <v>132641.14632422416</v>
      </c>
      <c r="G14" s="46">
        <v>28297.147458503452</v>
      </c>
      <c r="H14" s="2">
        <v>160938.29378272762</v>
      </c>
      <c r="I14" s="7">
        <v>68575.74965290271</v>
      </c>
      <c r="J14" s="7">
        <v>229514.04343563033</v>
      </c>
      <c r="K14" s="34">
        <f t="shared" si="2"/>
        <v>70.12132738093845</v>
      </c>
      <c r="L14" s="47">
        <f t="shared" si="3"/>
        <v>57.792170073211565</v>
      </c>
      <c r="M14" s="35">
        <f t="shared" si="4"/>
        <v>17.582606844773437</v>
      </c>
    </row>
    <row r="15" spans="1:13" ht="13.5">
      <c r="A15" s="3"/>
      <c r="C15" s="1" t="s">
        <v>35</v>
      </c>
      <c r="D15" s="79">
        <v>77735.38390226544</v>
      </c>
      <c r="E15" s="80">
        <v>12149.381383968665</v>
      </c>
      <c r="F15" s="23">
        <v>89884.7652862341</v>
      </c>
      <c r="G15" s="46">
        <v>16652.527359208194</v>
      </c>
      <c r="H15" s="2">
        <v>106537.2926454423</v>
      </c>
      <c r="I15" s="7">
        <v>45509.43177336168</v>
      </c>
      <c r="J15" s="7">
        <v>152046.724418804</v>
      </c>
      <c r="K15" s="34">
        <f t="shared" si="2"/>
        <v>70.06878514001488</v>
      </c>
      <c r="L15" s="47">
        <f t="shared" si="3"/>
        <v>59.116541727430885</v>
      </c>
      <c r="M15" s="35">
        <f t="shared" si="4"/>
        <v>15.630702588461725</v>
      </c>
    </row>
    <row r="16" spans="1:13" ht="13.5">
      <c r="A16" s="3"/>
      <c r="C16" s="1" t="s">
        <v>15</v>
      </c>
      <c r="D16" s="79">
        <v>34723.23753729573</v>
      </c>
      <c r="E16" s="80">
        <v>6274.498474997437</v>
      </c>
      <c r="F16" s="23">
        <v>40997.73601229317</v>
      </c>
      <c r="G16" s="46">
        <v>5285.295613685974</v>
      </c>
      <c r="H16" s="2">
        <v>46283.03162597914</v>
      </c>
      <c r="I16" s="7">
        <v>14888.973270792509</v>
      </c>
      <c r="J16" s="7">
        <v>61172.00489677165</v>
      </c>
      <c r="K16" s="34">
        <f t="shared" si="2"/>
        <v>75.66047852131413</v>
      </c>
      <c r="L16" s="47">
        <f t="shared" si="3"/>
        <v>67.02042230179842</v>
      </c>
      <c r="M16" s="35">
        <f t="shared" si="4"/>
        <v>11.419510408041816</v>
      </c>
    </row>
    <row r="17" spans="1:13" ht="13.5">
      <c r="A17" s="3"/>
      <c r="C17" s="1" t="s">
        <v>14</v>
      </c>
      <c r="D17" s="79">
        <v>28916.51238582176</v>
      </c>
      <c r="E17" s="80">
        <v>5998.342302973091</v>
      </c>
      <c r="F17" s="23">
        <v>34914.85468879485</v>
      </c>
      <c r="G17" s="46">
        <v>4719.995049171261</v>
      </c>
      <c r="H17" s="2">
        <v>39634.849737966106</v>
      </c>
      <c r="I17" s="7">
        <v>13225.244831752037</v>
      </c>
      <c r="J17" s="7">
        <v>52860.094569718145</v>
      </c>
      <c r="K17" s="34">
        <f t="shared" si="2"/>
        <v>74.98066369459664</v>
      </c>
      <c r="L17" s="47">
        <f t="shared" si="3"/>
        <v>66.05144196771158</v>
      </c>
      <c r="M17" s="35">
        <f t="shared" si="4"/>
        <v>11.908699239119333</v>
      </c>
    </row>
    <row r="18" spans="1:13" ht="13.5">
      <c r="A18" s="3"/>
      <c r="C18" s="1" t="s">
        <v>13</v>
      </c>
      <c r="D18" s="79">
        <v>68063.89321569198</v>
      </c>
      <c r="E18" s="80">
        <v>17577.44090037473</v>
      </c>
      <c r="F18" s="23">
        <v>85641.3341160667</v>
      </c>
      <c r="G18" s="46">
        <v>10107.557275258347</v>
      </c>
      <c r="H18" s="2">
        <v>95748.89139132504</v>
      </c>
      <c r="I18" s="7">
        <v>33094.424053620736</v>
      </c>
      <c r="J18" s="7">
        <v>128843.31544494578</v>
      </c>
      <c r="K18" s="34">
        <f t="shared" si="2"/>
        <v>74.31420951926539</v>
      </c>
      <c r="L18" s="47">
        <f t="shared" si="3"/>
        <v>66.46936538408225</v>
      </c>
      <c r="M18" s="35">
        <f t="shared" si="4"/>
        <v>10.556317810457806</v>
      </c>
    </row>
    <row r="19" spans="1:13" ht="13.5">
      <c r="A19" s="3"/>
      <c r="B19" s="6"/>
      <c r="C19" s="6" t="s">
        <v>36</v>
      </c>
      <c r="D19" s="81">
        <v>42560.66532387355</v>
      </c>
      <c r="E19" s="82">
        <v>6687.237436390594</v>
      </c>
      <c r="F19" s="24">
        <v>49247.90276026414</v>
      </c>
      <c r="G19" s="48">
        <v>9227.85060026057</v>
      </c>
      <c r="H19" s="5">
        <v>58475.753360524715</v>
      </c>
      <c r="I19" s="4">
        <v>23795.71123464962</v>
      </c>
      <c r="J19" s="4">
        <v>82271.46459517433</v>
      </c>
      <c r="K19" s="36">
        <f t="shared" si="2"/>
        <v>71.07659216747994</v>
      </c>
      <c r="L19" s="37">
        <f t="shared" si="3"/>
        <v>59.86024802474807</v>
      </c>
      <c r="M19" s="38">
        <f t="shared" si="4"/>
        <v>15.78064423277704</v>
      </c>
    </row>
    <row r="20" spans="1:13" ht="15.75" customHeight="1">
      <c r="A20" s="3"/>
      <c r="B20" s="1" t="s">
        <v>11</v>
      </c>
      <c r="D20" s="79">
        <v>342269.4352089577</v>
      </c>
      <c r="E20" s="80">
        <v>76910.27864498735</v>
      </c>
      <c r="F20" s="23">
        <v>419179.713853945</v>
      </c>
      <c r="G20" s="46">
        <v>65972.67678859227</v>
      </c>
      <c r="H20" s="2">
        <v>485152.39064253727</v>
      </c>
      <c r="I20" s="7">
        <v>162226.97291702204</v>
      </c>
      <c r="J20" s="7">
        <v>647379.3635595595</v>
      </c>
      <c r="K20" s="34">
        <f t="shared" si="2"/>
        <v>74.94097247322942</v>
      </c>
      <c r="L20" s="47">
        <f t="shared" si="3"/>
        <v>64.75024343518174</v>
      </c>
      <c r="M20" s="35">
        <f t="shared" si="4"/>
        <v>13.598341069950798</v>
      </c>
    </row>
    <row r="21" spans="1:13" ht="13.5">
      <c r="A21" s="3"/>
      <c r="C21" s="1" t="s">
        <v>12</v>
      </c>
      <c r="D21" s="79">
        <v>39311.80275509485</v>
      </c>
      <c r="E21" s="80">
        <v>7480.37994702386</v>
      </c>
      <c r="F21" s="23">
        <v>46792.18270211871</v>
      </c>
      <c r="G21" s="46">
        <v>5831.3217811690465</v>
      </c>
      <c r="H21" s="2">
        <v>52623.50448328776</v>
      </c>
      <c r="I21" s="7">
        <v>14246.479005326657</v>
      </c>
      <c r="J21" s="7">
        <v>66869.98348861442</v>
      </c>
      <c r="K21" s="34">
        <f t="shared" si="2"/>
        <v>78.69525568560618</v>
      </c>
      <c r="L21" s="47">
        <f t="shared" si="3"/>
        <v>69.97486803639747</v>
      </c>
      <c r="M21" s="35">
        <f t="shared" si="4"/>
        <v>11.081211406247117</v>
      </c>
    </row>
    <row r="22" spans="1:13" ht="13.5">
      <c r="A22" s="3"/>
      <c r="C22" s="1" t="s">
        <v>11</v>
      </c>
      <c r="D22" s="79">
        <v>190014.76500531624</v>
      </c>
      <c r="E22" s="80">
        <v>34341.91849670554</v>
      </c>
      <c r="F22" s="23">
        <v>224356.68350202177</v>
      </c>
      <c r="G22" s="46">
        <v>43337.50293455713</v>
      </c>
      <c r="H22" s="2">
        <v>267694.1864365789</v>
      </c>
      <c r="I22" s="7">
        <v>97270.56328542459</v>
      </c>
      <c r="J22" s="7">
        <v>364964.74972200353</v>
      </c>
      <c r="K22" s="34">
        <f t="shared" si="2"/>
        <v>73.34795665622053</v>
      </c>
      <c r="L22" s="47">
        <f t="shared" si="3"/>
        <v>61.47352139430342</v>
      </c>
      <c r="M22" s="35">
        <f t="shared" si="4"/>
        <v>16.189183452747297</v>
      </c>
    </row>
    <row r="23" spans="1:13" ht="13.5">
      <c r="A23" s="3"/>
      <c r="C23" s="1" t="s">
        <v>10</v>
      </c>
      <c r="D23" s="79">
        <v>83185.43845912816</v>
      </c>
      <c r="E23" s="80">
        <v>29676.39422546085</v>
      </c>
      <c r="F23" s="23">
        <v>112861.832684589</v>
      </c>
      <c r="G23" s="46">
        <v>13689.48320828074</v>
      </c>
      <c r="H23" s="2">
        <v>126551.31589286974</v>
      </c>
      <c r="I23" s="7">
        <v>41150.237982492865</v>
      </c>
      <c r="J23" s="7">
        <v>167701.55387536262</v>
      </c>
      <c r="K23" s="34">
        <f t="shared" si="2"/>
        <v>75.4622202170672</v>
      </c>
      <c r="L23" s="47">
        <f t="shared" si="3"/>
        <v>67.29921701767235</v>
      </c>
      <c r="M23" s="35">
        <f t="shared" si="4"/>
        <v>10.81733770344149</v>
      </c>
    </row>
    <row r="24" spans="1:13" ht="13.5">
      <c r="A24" s="3"/>
      <c r="B24" s="6"/>
      <c r="C24" s="6" t="s">
        <v>9</v>
      </c>
      <c r="D24" s="81">
        <v>29757.428989418408</v>
      </c>
      <c r="E24" s="82">
        <v>5411.5859757971075</v>
      </c>
      <c r="F24" s="24">
        <v>35169.014965215516</v>
      </c>
      <c r="G24" s="48">
        <v>3114.3688645853576</v>
      </c>
      <c r="H24" s="5">
        <v>38283.38382980087</v>
      </c>
      <c r="I24" s="4">
        <v>9559.692643777902</v>
      </c>
      <c r="J24" s="4">
        <v>47843.076473578774</v>
      </c>
      <c r="K24" s="36">
        <f t="shared" si="2"/>
        <v>80.01864982688306</v>
      </c>
      <c r="L24" s="37">
        <f t="shared" si="3"/>
        <v>73.50910007770408</v>
      </c>
      <c r="M24" s="38">
        <f t="shared" si="4"/>
        <v>8.135040722709167</v>
      </c>
    </row>
    <row r="25" spans="1:13" ht="15.75" customHeight="1">
      <c r="A25" s="3"/>
      <c r="B25" s="1" t="s">
        <v>8</v>
      </c>
      <c r="D25" s="79">
        <v>67437.74983097508</v>
      </c>
      <c r="E25" s="80">
        <v>50232.41949968</v>
      </c>
      <c r="F25" s="23">
        <v>117670.16933065507</v>
      </c>
      <c r="G25" s="46">
        <v>10717.342724139484</v>
      </c>
      <c r="H25" s="2">
        <v>128387.51205479456</v>
      </c>
      <c r="I25" s="7">
        <v>39709.12656281391</v>
      </c>
      <c r="J25" s="7">
        <v>168096.63861760846</v>
      </c>
      <c r="K25" s="34">
        <f t="shared" si="2"/>
        <v>76.37720367916133</v>
      </c>
      <c r="L25" s="47">
        <f t="shared" si="3"/>
        <v>70.00150050491783</v>
      </c>
      <c r="M25" s="35">
        <f t="shared" si="4"/>
        <v>8.347652004943772</v>
      </c>
    </row>
    <row r="26" spans="1:13" ht="15.75" customHeight="1">
      <c r="A26" s="3"/>
      <c r="C26" s="1" t="s">
        <v>7</v>
      </c>
      <c r="D26" s="79">
        <v>7934.089793144492</v>
      </c>
      <c r="E26" s="80">
        <v>17696.66094303917</v>
      </c>
      <c r="F26" s="23">
        <v>25630.75073618366</v>
      </c>
      <c r="G26" s="46">
        <v>2462.2847064945345</v>
      </c>
      <c r="H26" s="2">
        <v>28093.035442678196</v>
      </c>
      <c r="I26" s="7">
        <v>10101.465889627532</v>
      </c>
      <c r="J26" s="7">
        <v>38194.50133230573</v>
      </c>
      <c r="K26" s="34">
        <f t="shared" si="2"/>
        <v>73.552565062334</v>
      </c>
      <c r="L26" s="47">
        <f t="shared" si="3"/>
        <v>67.1058656144952</v>
      </c>
      <c r="M26" s="35">
        <f t="shared" si="4"/>
        <v>8.764751361662745</v>
      </c>
    </row>
    <row r="27" spans="1:13" ht="13.5">
      <c r="A27" s="3"/>
      <c r="C27" s="1" t="s">
        <v>6</v>
      </c>
      <c r="D27" s="79">
        <v>11561.580355041617</v>
      </c>
      <c r="E27" s="80">
        <v>9126.279304237072</v>
      </c>
      <c r="F27" s="23">
        <v>20687.85965927869</v>
      </c>
      <c r="G27" s="46">
        <v>1824.6666666666674</v>
      </c>
      <c r="H27" s="2">
        <v>22512.526325945357</v>
      </c>
      <c r="I27" s="7">
        <v>6251.871079355509</v>
      </c>
      <c r="J27" s="7">
        <v>28764.397405300864</v>
      </c>
      <c r="K27" s="34">
        <f t="shared" si="2"/>
        <v>78.26524577843797</v>
      </c>
      <c r="L27" s="47">
        <f t="shared" si="3"/>
        <v>71.92175580033606</v>
      </c>
      <c r="M27" s="35">
        <f t="shared" si="4"/>
        <v>8.105117303355536</v>
      </c>
    </row>
    <row r="28" spans="1:13" ht="13.5">
      <c r="A28" s="3"/>
      <c r="C28" s="1" t="s">
        <v>5</v>
      </c>
      <c r="D28" s="79">
        <v>18058.984145703995</v>
      </c>
      <c r="E28" s="80">
        <v>5104.516563611191</v>
      </c>
      <c r="F28" s="23">
        <v>23163.500709315187</v>
      </c>
      <c r="G28" s="46">
        <v>2346.668541638612</v>
      </c>
      <c r="H28" s="2">
        <v>25510.1692509538</v>
      </c>
      <c r="I28" s="7">
        <v>7760.545172190118</v>
      </c>
      <c r="J28" s="7">
        <v>33270.714423143916</v>
      </c>
      <c r="K28" s="34">
        <f t="shared" si="2"/>
        <v>76.67454604824569</v>
      </c>
      <c r="L28" s="47">
        <f t="shared" si="3"/>
        <v>69.62129040788524</v>
      </c>
      <c r="M28" s="35">
        <f t="shared" si="4"/>
        <v>9.198953243130179</v>
      </c>
    </row>
    <row r="29" spans="1:13" ht="13.5">
      <c r="A29" s="3"/>
      <c r="C29" s="1" t="s">
        <v>4</v>
      </c>
      <c r="D29" s="79">
        <v>18317.240579473175</v>
      </c>
      <c r="E29" s="80">
        <v>7864.361289194156</v>
      </c>
      <c r="F29" s="23">
        <v>26181.60186866733</v>
      </c>
      <c r="G29" s="46">
        <v>2246.371019009455</v>
      </c>
      <c r="H29" s="2">
        <v>28427.972887676784</v>
      </c>
      <c r="I29" s="7">
        <v>8140.745749693145</v>
      </c>
      <c r="J29" s="7">
        <v>36568.71863736993</v>
      </c>
      <c r="K29" s="34">
        <f t="shared" si="2"/>
        <v>77.73849876879734</v>
      </c>
      <c r="L29" s="47">
        <f t="shared" si="3"/>
        <v>71.59562282806404</v>
      </c>
      <c r="M29" s="35">
        <f t="shared" si="4"/>
        <v>7.901973974314687</v>
      </c>
    </row>
    <row r="30" spans="1:13" ht="13.5">
      <c r="A30" s="3"/>
      <c r="B30" s="6"/>
      <c r="C30" s="6" t="s">
        <v>3</v>
      </c>
      <c r="D30" s="81">
        <v>11565.854957611795</v>
      </c>
      <c r="E30" s="82">
        <v>10440.601399598416</v>
      </c>
      <c r="F30" s="24">
        <v>22006.456357210212</v>
      </c>
      <c r="G30" s="48">
        <v>1837.3517903302145</v>
      </c>
      <c r="H30" s="5">
        <v>23843.808147540425</v>
      </c>
      <c r="I30" s="4">
        <v>7454.4986719476055</v>
      </c>
      <c r="J30" s="4">
        <v>31298.306819488032</v>
      </c>
      <c r="K30" s="36">
        <f t="shared" si="2"/>
        <v>76.18242189604317</v>
      </c>
      <c r="L30" s="37">
        <f t="shared" si="3"/>
        <v>70.31197081724495</v>
      </c>
      <c r="M30" s="38">
        <f t="shared" si="4"/>
        <v>7.705781639246011</v>
      </c>
    </row>
    <row r="31" spans="1:13" ht="15.75" customHeight="1">
      <c r="A31" s="3"/>
      <c r="B31" s="1" t="s">
        <v>1</v>
      </c>
      <c r="D31" s="79">
        <v>165519.04145581316</v>
      </c>
      <c r="E31" s="80">
        <v>32967.26719051836</v>
      </c>
      <c r="F31" s="23">
        <v>198486.3086463315</v>
      </c>
      <c r="G31" s="46">
        <v>24766.319888604034</v>
      </c>
      <c r="H31" s="2">
        <v>223252.62853493553</v>
      </c>
      <c r="I31" s="7">
        <v>66454.32394853658</v>
      </c>
      <c r="J31" s="7">
        <v>289706.9524834722</v>
      </c>
      <c r="K31" s="34">
        <f t="shared" si="2"/>
        <v>77.06153636325732</v>
      </c>
      <c r="L31" s="47">
        <f t="shared" si="3"/>
        <v>68.5127874719041</v>
      </c>
      <c r="M31" s="35">
        <f t="shared" si="4"/>
        <v>11.093405731045399</v>
      </c>
    </row>
    <row r="32" spans="1:13" ht="13.5">
      <c r="A32" s="3"/>
      <c r="C32" s="1" t="s">
        <v>2</v>
      </c>
      <c r="D32" s="79">
        <v>36011.958691140375</v>
      </c>
      <c r="E32" s="80">
        <v>8408.006950402212</v>
      </c>
      <c r="F32" s="23">
        <v>44419.965641542585</v>
      </c>
      <c r="G32" s="46">
        <v>5326.679909610625</v>
      </c>
      <c r="H32" s="2">
        <v>49746.64555115321</v>
      </c>
      <c r="I32" s="7">
        <v>14623.851513185735</v>
      </c>
      <c r="J32" s="7">
        <v>64370.497064338946</v>
      </c>
      <c r="K32" s="34">
        <f t="shared" si="2"/>
        <v>77.28174834727616</v>
      </c>
      <c r="L32" s="47">
        <f t="shared" si="3"/>
        <v>69.00671529248001</v>
      </c>
      <c r="M32" s="35">
        <f t="shared" si="4"/>
        <v>10.707616263559592</v>
      </c>
    </row>
    <row r="33" spans="1:13" ht="13.5">
      <c r="A33" s="3"/>
      <c r="C33" s="1" t="s">
        <v>1</v>
      </c>
      <c r="D33" s="79">
        <v>108148.95458717007</v>
      </c>
      <c r="E33" s="80">
        <v>20260.045188688404</v>
      </c>
      <c r="F33" s="23">
        <v>128408.99977585848</v>
      </c>
      <c r="G33" s="46">
        <v>15893.90624051202</v>
      </c>
      <c r="H33" s="2">
        <v>144302.9060163705</v>
      </c>
      <c r="I33" s="7">
        <v>42429.04699404699</v>
      </c>
      <c r="J33" s="7">
        <v>186731.95301041752</v>
      </c>
      <c r="K33" s="34">
        <f t="shared" si="2"/>
        <v>77.27810034114518</v>
      </c>
      <c r="L33" s="47">
        <f t="shared" si="3"/>
        <v>68.76648463516831</v>
      </c>
      <c r="M33" s="35">
        <f t="shared" si="4"/>
        <v>11.01426622600998</v>
      </c>
    </row>
    <row r="34" spans="1:13" ht="13.5">
      <c r="A34" s="3"/>
      <c r="C34" s="1" t="s">
        <v>0</v>
      </c>
      <c r="D34" s="79">
        <v>21358.128177502713</v>
      </c>
      <c r="E34" s="80">
        <v>4299.215051427748</v>
      </c>
      <c r="F34" s="23">
        <v>25657.343228930462</v>
      </c>
      <c r="G34" s="46">
        <v>3545.733738481388</v>
      </c>
      <c r="H34" s="2">
        <v>29203.07696741185</v>
      </c>
      <c r="I34" s="7">
        <v>9401.425441303852</v>
      </c>
      <c r="J34" s="7">
        <v>38604.5024087157</v>
      </c>
      <c r="K34" s="34">
        <f t="shared" si="2"/>
        <v>75.64681616209279</v>
      </c>
      <c r="L34" s="47">
        <f t="shared" si="3"/>
        <v>66.46204879754603</v>
      </c>
      <c r="M34" s="35">
        <f t="shared" si="4"/>
        <v>12.141644328911386</v>
      </c>
    </row>
    <row r="35" spans="1:13" ht="18" customHeight="1">
      <c r="A35" s="14" t="s">
        <v>38</v>
      </c>
      <c r="B35" s="13"/>
      <c r="C35" s="13"/>
      <c r="D35" s="77">
        <v>354937.5762044648</v>
      </c>
      <c r="E35" s="78">
        <v>92936.48742195578</v>
      </c>
      <c r="F35" s="22">
        <v>447874.0636264206</v>
      </c>
      <c r="G35" s="45">
        <v>86947.5</v>
      </c>
      <c r="H35" s="12">
        <v>534821.5636264207</v>
      </c>
      <c r="I35" s="11">
        <v>215814.33786450612</v>
      </c>
      <c r="J35" s="11">
        <v>750635.9014909267</v>
      </c>
      <c r="K35" s="31">
        <f t="shared" si="2"/>
        <v>71.2491319112433</v>
      </c>
      <c r="L35" s="32">
        <f t="shared" si="3"/>
        <v>59.665952925625454</v>
      </c>
      <c r="M35" s="33">
        <f t="shared" si="4"/>
        <v>16.25729138713896</v>
      </c>
    </row>
    <row r="36" spans="1:13" ht="18" customHeight="1" thickBot="1">
      <c r="A36" s="49" t="s">
        <v>39</v>
      </c>
      <c r="B36" s="50"/>
      <c r="C36" s="50"/>
      <c r="D36" s="83">
        <v>2350371.967799179</v>
      </c>
      <c r="E36" s="84">
        <v>538851.558132097</v>
      </c>
      <c r="F36" s="51">
        <v>2889223.525931276</v>
      </c>
      <c r="G36" s="52">
        <v>173700.47528813628</v>
      </c>
      <c r="H36" s="53">
        <v>3062924.0012194123</v>
      </c>
      <c r="I36" s="54">
        <v>779629.2909824302</v>
      </c>
      <c r="J36" s="54">
        <v>3842553.2922018426</v>
      </c>
      <c r="K36" s="55">
        <f t="shared" si="2"/>
        <v>79.71064467564767</v>
      </c>
      <c r="L36" s="56">
        <f t="shared" si="3"/>
        <v>75.19020053136872</v>
      </c>
      <c r="M36" s="57">
        <f t="shared" si="4"/>
        <v>5.6710670985954135</v>
      </c>
    </row>
  </sheetData>
  <sheetProtection/>
  <mergeCells count="12">
    <mergeCell ref="L6:L7"/>
    <mergeCell ref="M6:M7"/>
    <mergeCell ref="A3:M3"/>
    <mergeCell ref="A5:A7"/>
    <mergeCell ref="B5:B7"/>
    <mergeCell ref="C5:C7"/>
    <mergeCell ref="D5:H5"/>
    <mergeCell ref="I5:I7"/>
    <mergeCell ref="J5:J7"/>
    <mergeCell ref="K5:M5"/>
    <mergeCell ref="D6:F6"/>
    <mergeCell ref="K6:K7"/>
  </mergeCells>
  <printOptions/>
  <pageMargins left="0.5118110236220472" right="0.5118110236220472" top="0.7480314960629921" bottom="0.7480314960629921" header="0.31496062992125984" footer="0.31496062992125984"/>
  <pageSetup fitToHeight="0" fitToWidth="1" horizontalDpi="600" verticalDpi="600" orientation="portrait" paperSize="9" scale="65" r:id="rId1"/>
  <headerFooter>
    <oddFooter>&amp;L&amp;8&amp;F&amp;C&amp;A&amp;R&amp;P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vdd.laurence</dc:creator>
  <cp:keywords/>
  <dc:description/>
  <cp:lastModifiedBy>Laurence Vandendooren</cp:lastModifiedBy>
  <cp:lastPrinted>2015-04-01T13:24:21Z</cp:lastPrinted>
  <dcterms:created xsi:type="dcterms:W3CDTF">2012-06-14T11:13:43Z</dcterms:created>
  <dcterms:modified xsi:type="dcterms:W3CDTF">2024-03-05T15:35:47Z</dcterms:modified>
  <cp:category/>
  <cp:version/>
  <cp:contentType/>
  <cp:contentStatus/>
</cp:coreProperties>
</file>