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9320" windowHeight="12276" activeTab="0"/>
  </bookViews>
  <sheets>
    <sheet name="Age" sheetId="1" r:id="rId1"/>
    <sheet name="Sexe" sheetId="2" r:id="rId2"/>
  </sheets>
  <definedNames>
    <definedName name="_xlnm.Print_Titles" localSheetId="0">'Age'!$5:$12</definedName>
    <definedName name="_xlnm.Print_Titles" localSheetId="1">'Sexe'!$1:$10</definedName>
  </definedNames>
  <calcPr fullCalcOnLoad="1"/>
</workbook>
</file>

<file path=xl/sharedStrings.xml><?xml version="1.0" encoding="utf-8"?>
<sst xmlns="http://schemas.openxmlformats.org/spreadsheetml/2006/main" count="808" uniqueCount="103">
  <si>
    <t>15 à 64 ans</t>
  </si>
  <si>
    <t>50 à 64 ans</t>
  </si>
  <si>
    <t>25 à 49 ans</t>
  </si>
  <si>
    <t>15 à 24 ans</t>
  </si>
  <si>
    <t>Mont-de-l'Enclus</t>
  </si>
  <si>
    <t>Leuze-en-Hainaut</t>
  </si>
  <si>
    <t>Brunehaut</t>
  </si>
  <si>
    <t>Tournai</t>
  </si>
  <si>
    <t>Rumes</t>
  </si>
  <si>
    <t>Péruwelz</t>
  </si>
  <si>
    <t>Pecq</t>
  </si>
  <si>
    <t>Estaimpuis</t>
  </si>
  <si>
    <t>Celles</t>
  </si>
  <si>
    <t>Antoing</t>
  </si>
  <si>
    <t>Sivry-Rance</t>
  </si>
  <si>
    <t>Morlanwelz</t>
  </si>
  <si>
    <t>Ham-sur-Heure</t>
  </si>
  <si>
    <t>Estinnes</t>
  </si>
  <si>
    <t>Thuin</t>
  </si>
  <si>
    <t>Momignies</t>
  </si>
  <si>
    <t>Merbes-le-Château</t>
  </si>
  <si>
    <t>Lobbes</t>
  </si>
  <si>
    <t>Froidchapelle</t>
  </si>
  <si>
    <t>Erquelinnes</t>
  </si>
  <si>
    <t>Chimay</t>
  </si>
  <si>
    <t>Binche</t>
  </si>
  <si>
    <t>Beaumont</t>
  </si>
  <si>
    <t>Anderlues</t>
  </si>
  <si>
    <t>Ecaussinnes</t>
  </si>
  <si>
    <t>Soignies</t>
  </si>
  <si>
    <t>Silly</t>
  </si>
  <si>
    <t>Le Roeulx</t>
  </si>
  <si>
    <t>Lessines</t>
  </si>
  <si>
    <t>La Louvière</t>
  </si>
  <si>
    <t>Enghien</t>
  </si>
  <si>
    <t>Braine-le-Comte</t>
  </si>
  <si>
    <t>Comines</t>
  </si>
  <si>
    <t>Mouscron</t>
  </si>
  <si>
    <t>Quévy</t>
  </si>
  <si>
    <t>Honnelles</t>
  </si>
  <si>
    <t>Colfontaine</t>
  </si>
  <si>
    <t>St-Ghislain</t>
  </si>
  <si>
    <t>Quiévrain</t>
  </si>
  <si>
    <t>Quaregnon</t>
  </si>
  <si>
    <t>Mons</t>
  </si>
  <si>
    <t>Lens</t>
  </si>
  <si>
    <t>Jurbise</t>
  </si>
  <si>
    <t>Hensies</t>
  </si>
  <si>
    <t>Frameries</t>
  </si>
  <si>
    <t>Dour</t>
  </si>
  <si>
    <t>Boussu</t>
  </si>
  <si>
    <t>Les Bons Villers</t>
  </si>
  <si>
    <t>Aiseau-Presles</t>
  </si>
  <si>
    <t>Seneffe</t>
  </si>
  <si>
    <t>Pont-à-Celles</t>
  </si>
  <si>
    <t>Montigny-le-Tilleul</t>
  </si>
  <si>
    <t>Manage</t>
  </si>
  <si>
    <t>Gerpinnes</t>
  </si>
  <si>
    <t>Fontaine-l'Evêque</t>
  </si>
  <si>
    <t>Fleurus</t>
  </si>
  <si>
    <t>Farciennes</t>
  </si>
  <si>
    <t>Courcelles</t>
  </si>
  <si>
    <t>Châtelet</t>
  </si>
  <si>
    <t>Charleroi</t>
  </si>
  <si>
    <t>Chapelle-lez-Herlaimont</t>
  </si>
  <si>
    <t>Frasnes-lez-Anvaing</t>
  </si>
  <si>
    <t>Flobecq</t>
  </si>
  <si>
    <t>Ellezelles</t>
  </si>
  <si>
    <t>Chièvres</t>
  </si>
  <si>
    <t>Brugelette</t>
  </si>
  <si>
    <t>Bernissart</t>
  </si>
  <si>
    <t>Beloeil</t>
  </si>
  <si>
    <t>Ath</t>
  </si>
  <si>
    <t>(DEI)</t>
  </si>
  <si>
    <t>total</t>
  </si>
  <si>
    <t>chômage</t>
  </si>
  <si>
    <t>emploi</t>
  </si>
  <si>
    <t>activité</t>
  </si>
  <si>
    <t>inoccupés</t>
  </si>
  <si>
    <t>occupés</t>
  </si>
  <si>
    <t>Taux administratifs en %</t>
  </si>
  <si>
    <t>Inactifs</t>
  </si>
  <si>
    <t>Actifs</t>
  </si>
  <si>
    <t>Age</t>
  </si>
  <si>
    <t>Entités 
administratives</t>
  </si>
  <si>
    <t>code
INS</t>
  </si>
  <si>
    <t>Arrondissement de
Ath</t>
  </si>
  <si>
    <t>Province de 
Hainaut</t>
  </si>
  <si>
    <t>Population</t>
  </si>
  <si>
    <t>Arrondissement de
Charleroi</t>
  </si>
  <si>
    <t>Arrondissement de
Mons</t>
  </si>
  <si>
    <t>Arrondissement de
Thuin</t>
  </si>
  <si>
    <t>Arrondissement de
Soignies</t>
  </si>
  <si>
    <t>Arrondissement de
La Louvière</t>
  </si>
  <si>
    <t>Arrondissement de
Tournai-Mouscron</t>
  </si>
  <si>
    <t>Structure d'activité de la population par commune en 2021 - 15-64 ans - moyenne annuelle</t>
  </si>
  <si>
    <t>Province de Hainaut - Par sexe</t>
  </si>
  <si>
    <t>Hommes</t>
  </si>
  <si>
    <t>Femmes</t>
  </si>
  <si>
    <t>Source : IWEPS - comptes de l'emploi wallon (sur la base de données SPF Economie, ONSS, INASTI, INAMI, CIN, FOREM, ADG, ONEm-Stat92, BCSS, IBSA, Steunpunt Werk)</t>
  </si>
  <si>
    <t xml:space="preserve">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3 classes d'âge et par région, sexe et classe d'âge. De faibles différences peuvent donc apparaître entre les totaux issus de ces trois estimations.
Les 20-64 ans ont été estimés  en appliquant aux 15-64 ans une clé construite sur la base des estimations du Steunpunt Werk.
Les estimations seront revues si nous pouvons disposer de meilleures données. </t>
  </si>
  <si>
    <t>20 à 64 ans</t>
  </si>
  <si>
    <t>Province de Hainaut - Par âge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</si>
</sst>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s>
  <fonts count="51">
    <font>
      <sz val="11"/>
      <color theme="1"/>
      <name val="Arial"/>
      <family val="2"/>
    </font>
    <font>
      <sz val="11"/>
      <color indexed="8"/>
      <name val="Calibri"/>
      <family val="2"/>
    </font>
    <font>
      <b/>
      <sz val="11"/>
      <color indexed="8"/>
      <name val="Arial"/>
      <family val="2"/>
    </font>
    <font>
      <sz val="11"/>
      <color indexed="8"/>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4"/>
      <color indexed="8"/>
      <name val="Arial"/>
      <family val="2"/>
    </font>
    <font>
      <b/>
      <sz val="10"/>
      <color indexed="10"/>
      <name val="Arial"/>
      <family val="2"/>
    </font>
    <font>
      <u val="single"/>
      <sz val="11"/>
      <color indexed="20"/>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Arial"/>
      <family val="2"/>
    </font>
    <font>
      <u val="single"/>
      <sz val="11"/>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Arial"/>
      <family val="2"/>
    </font>
    <font>
      <b/>
      <sz val="14"/>
      <color theme="1"/>
      <name val="Arial"/>
      <family val="2"/>
    </font>
    <font>
      <b/>
      <sz val="10"/>
      <color rgb="FFFF0000"/>
      <name val="Arial"/>
      <family val="2"/>
    </font>
    <font>
      <b/>
      <sz val="11"/>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style="thin"/>
      <bottom style="thin"/>
    </border>
    <border>
      <left/>
      <right/>
      <top style="thin"/>
      <bottom style="thin"/>
    </border>
    <border>
      <left style="medium"/>
      <right/>
      <top style="thin"/>
      <bottom style="thin"/>
    </border>
    <border>
      <left style="thin"/>
      <right style="thin"/>
      <top style="thin"/>
      <bottom style="thin"/>
    </border>
    <border>
      <left/>
      <right style="medium"/>
      <top/>
      <bottom/>
    </border>
    <border>
      <left style="medium"/>
      <right/>
      <top/>
      <bottom/>
    </border>
    <border>
      <left style="thin"/>
      <right style="thin"/>
      <top/>
      <bottom/>
    </border>
    <border>
      <left/>
      <right style="medium"/>
      <top style="thin"/>
      <bottom/>
    </border>
    <border>
      <left/>
      <right/>
      <top style="thin"/>
      <bottom/>
    </border>
    <border>
      <left style="medium"/>
      <right/>
      <top style="thin"/>
      <bottom/>
    </border>
    <border>
      <left style="thin"/>
      <right style="thin"/>
      <top style="thin"/>
      <bottom/>
    </border>
    <border>
      <left/>
      <right style="medium"/>
      <top/>
      <bottom style="medium"/>
    </border>
    <border>
      <left style="thin"/>
      <right style="thin"/>
      <top/>
      <bottom style="medium"/>
    </border>
    <border>
      <left style="medium"/>
      <right/>
      <top style="medium"/>
      <bottom/>
    </border>
    <border>
      <left/>
      <right/>
      <top style="medium"/>
      <bottom/>
    </border>
    <border>
      <left/>
      <right style="medium"/>
      <top style="medium"/>
      <bottom/>
    </border>
    <border>
      <left style="thin"/>
      <right style="thin"/>
      <top style="medium"/>
      <bottom/>
    </border>
    <border>
      <left style="medium"/>
      <right style="medium"/>
      <top style="medium"/>
      <bottom/>
    </border>
    <border>
      <left style="medium"/>
      <right style="medium"/>
      <top/>
      <bottom/>
    </border>
    <border>
      <left style="medium"/>
      <right style="medium"/>
      <top style="thin"/>
      <bottom style="thin"/>
    </border>
    <border>
      <left style="medium"/>
      <right style="medium"/>
      <top style="thin"/>
      <bottom/>
    </border>
    <border>
      <left/>
      <right style="thin"/>
      <top style="medium"/>
      <bottom/>
    </border>
    <border>
      <left/>
      <right style="thin"/>
      <top/>
      <bottom/>
    </border>
    <border>
      <left/>
      <right style="thin"/>
      <top style="thin"/>
      <bottom style="thin"/>
    </border>
    <border>
      <left/>
      <right style="thin"/>
      <top style="thin"/>
      <bottom/>
    </border>
    <border>
      <left style="medium"/>
      <right style="medium"/>
      <top style="thin"/>
      <bottom style="medium"/>
    </border>
    <border>
      <left/>
      <right style="thin"/>
      <top style="thin"/>
      <bottom style="medium"/>
    </border>
    <border>
      <left style="thin"/>
      <right style="thin"/>
      <top style="thin"/>
      <bottom style="medium"/>
    </border>
    <border>
      <left/>
      <right style="medium"/>
      <top style="thin"/>
      <bottom style="medium"/>
    </border>
    <border>
      <left/>
      <right/>
      <top style="thin"/>
      <bottom style="medium"/>
    </border>
    <border>
      <left style="medium"/>
      <right/>
      <top style="thin"/>
      <bottom style="medium"/>
    </border>
    <border>
      <left/>
      <right/>
      <top/>
      <bottom style="medium"/>
    </border>
    <border>
      <left style="medium"/>
      <right/>
      <top/>
      <bottom style="medium"/>
    </border>
    <border>
      <left style="medium"/>
      <right/>
      <top/>
      <bottom style="thin"/>
    </border>
    <border>
      <left/>
      <right/>
      <top/>
      <bottom style="thin"/>
    </border>
    <border>
      <left style="medium"/>
      <right style="medium"/>
      <top/>
      <bottom style="medium"/>
    </border>
    <border>
      <left/>
      <right style="thin"/>
      <top/>
      <bottom style="medium"/>
    </border>
    <border>
      <left style="medium"/>
      <right style="medium"/>
      <top/>
      <bottom style="thin"/>
    </border>
    <border>
      <left/>
      <right style="thin"/>
      <top/>
      <bottom style="thin"/>
    </border>
    <border>
      <left style="thin"/>
      <right style="thin"/>
      <top/>
      <bottom style="thin"/>
    </border>
    <border>
      <left/>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51">
    <xf numFmtId="0" fontId="0" fillId="0" borderId="0" xfId="0" applyAlignment="1">
      <alignment/>
    </xf>
    <xf numFmtId="0" fontId="0" fillId="0" borderId="0" xfId="0" applyAlignment="1">
      <alignment vertical="center"/>
    </xf>
    <xf numFmtId="174" fontId="0" fillId="0" borderId="10" xfId="0" applyNumberFormat="1" applyBorder="1" applyAlignment="1">
      <alignment horizontal="center" vertical="center"/>
    </xf>
    <xf numFmtId="174" fontId="0" fillId="0" borderId="11" xfId="0" applyNumberFormat="1" applyBorder="1" applyAlignment="1">
      <alignment horizontal="center" vertical="center"/>
    </xf>
    <xf numFmtId="174" fontId="0" fillId="0" borderId="12" xfId="0" applyNumberFormat="1" applyBorder="1" applyAlignment="1">
      <alignment horizontal="center" vertical="center"/>
    </xf>
    <xf numFmtId="3" fontId="0" fillId="0" borderId="11" xfId="0" applyNumberFormat="1" applyBorder="1" applyAlignment="1">
      <alignment vertical="center"/>
    </xf>
    <xf numFmtId="3" fontId="0" fillId="0" borderId="10" xfId="0" applyNumberFormat="1" applyBorder="1" applyAlignment="1">
      <alignment vertical="center"/>
    </xf>
    <xf numFmtId="3" fontId="0" fillId="0" borderId="13" xfId="0" applyNumberFormat="1" applyBorder="1" applyAlignment="1">
      <alignment vertical="center"/>
    </xf>
    <xf numFmtId="174" fontId="0" fillId="0" borderId="14" xfId="0" applyNumberFormat="1" applyBorder="1" applyAlignment="1">
      <alignment horizontal="center" vertical="center"/>
    </xf>
    <xf numFmtId="174" fontId="0" fillId="0" borderId="0" xfId="0" applyNumberFormat="1" applyBorder="1" applyAlignment="1">
      <alignment horizontal="center" vertical="center"/>
    </xf>
    <xf numFmtId="174" fontId="0" fillId="0" borderId="15" xfId="0" applyNumberFormat="1" applyBorder="1" applyAlignment="1">
      <alignment horizontal="center" vertical="center"/>
    </xf>
    <xf numFmtId="3" fontId="0" fillId="0" borderId="0" xfId="0" applyNumberFormat="1" applyBorder="1" applyAlignment="1">
      <alignment vertical="center"/>
    </xf>
    <xf numFmtId="3" fontId="0" fillId="0" borderId="14" xfId="0" applyNumberFormat="1" applyBorder="1" applyAlignment="1">
      <alignment vertical="center"/>
    </xf>
    <xf numFmtId="3" fontId="0" fillId="0" borderId="16" xfId="0" applyNumberFormat="1" applyBorder="1" applyAlignment="1">
      <alignment vertical="center"/>
    </xf>
    <xf numFmtId="174" fontId="0" fillId="0" borderId="17" xfId="0" applyNumberFormat="1" applyBorder="1" applyAlignment="1">
      <alignment horizontal="center" vertical="center"/>
    </xf>
    <xf numFmtId="174" fontId="0" fillId="0" borderId="18" xfId="0" applyNumberFormat="1" applyBorder="1" applyAlignment="1">
      <alignment horizontal="center" vertical="center"/>
    </xf>
    <xf numFmtId="174" fontId="0" fillId="0" borderId="19" xfId="0" applyNumberFormat="1" applyBorder="1" applyAlignment="1">
      <alignment horizontal="center" vertical="center"/>
    </xf>
    <xf numFmtId="3" fontId="0" fillId="0" borderId="18" xfId="0" applyNumberFormat="1" applyBorder="1" applyAlignment="1">
      <alignment vertical="center"/>
    </xf>
    <xf numFmtId="3" fontId="0" fillId="0" borderId="17" xfId="0" applyNumberFormat="1" applyBorder="1" applyAlignment="1">
      <alignment vertical="center"/>
    </xf>
    <xf numFmtId="3" fontId="0" fillId="0" borderId="20" xfId="0" applyNumberFormat="1" applyBorder="1" applyAlignment="1">
      <alignment vertical="center"/>
    </xf>
    <xf numFmtId="0" fontId="0" fillId="0" borderId="0" xfId="0" applyAlignment="1">
      <alignment horizontal="center" vertical="center"/>
    </xf>
    <xf numFmtId="3" fontId="3" fillId="0" borderId="21"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6" xfId="0" applyNumberFormat="1" applyFont="1" applyBorder="1" applyAlignment="1">
      <alignment horizontal="center" vertical="center"/>
    </xf>
    <xf numFmtId="0" fontId="0" fillId="0" borderId="0" xfId="0" applyFont="1" applyAlignment="1">
      <alignment vertical="center"/>
    </xf>
    <xf numFmtId="3" fontId="0" fillId="0" borderId="0" xfId="0" applyNumberFormat="1" applyAlignment="1">
      <alignment vertical="center"/>
    </xf>
    <xf numFmtId="0" fontId="4"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174" fontId="0" fillId="0" borderId="23" xfId="0" applyNumberFormat="1" applyFont="1" applyBorder="1" applyAlignment="1">
      <alignment horizontal="center" vertical="center"/>
    </xf>
    <xf numFmtId="174" fontId="0" fillId="0" borderId="24" xfId="0" applyNumberFormat="1" applyFont="1" applyBorder="1" applyAlignment="1">
      <alignment horizontal="center" vertical="center"/>
    </xf>
    <xf numFmtId="174" fontId="0" fillId="0" borderId="25" xfId="0" applyNumberFormat="1" applyFont="1" applyBorder="1" applyAlignment="1">
      <alignment horizontal="center" vertical="center"/>
    </xf>
    <xf numFmtId="174" fontId="0" fillId="0" borderId="15" xfId="0" applyNumberFormat="1" applyFont="1" applyBorder="1" applyAlignment="1">
      <alignment horizontal="center" vertical="center"/>
    </xf>
    <xf numFmtId="174" fontId="0" fillId="0" borderId="0" xfId="0" applyNumberFormat="1" applyFont="1" applyBorder="1" applyAlignment="1">
      <alignment horizontal="center" vertical="center"/>
    </xf>
    <xf numFmtId="174" fontId="0" fillId="0" borderId="14" xfId="0" applyNumberFormat="1" applyFont="1" applyBorder="1" applyAlignment="1">
      <alignment horizontal="center" vertical="center"/>
    </xf>
    <xf numFmtId="174" fontId="0" fillId="0" borderId="12" xfId="0" applyNumberFormat="1" applyFont="1" applyBorder="1" applyAlignment="1">
      <alignment horizontal="center" vertical="center"/>
    </xf>
    <xf numFmtId="174" fontId="0" fillId="0" borderId="11" xfId="0" applyNumberFormat="1" applyFont="1" applyBorder="1" applyAlignment="1">
      <alignment horizontal="center" vertical="center"/>
    </xf>
    <xf numFmtId="174" fontId="0" fillId="0" borderId="10" xfId="0" applyNumberFormat="1" applyFont="1" applyBorder="1" applyAlignment="1">
      <alignment horizontal="center" vertical="center"/>
    </xf>
    <xf numFmtId="3" fontId="0" fillId="0" borderId="24" xfId="0" applyNumberFormat="1" applyBorder="1" applyAlignment="1">
      <alignment vertical="center"/>
    </xf>
    <xf numFmtId="3" fontId="0" fillId="0" borderId="26" xfId="0" applyNumberFormat="1" applyBorder="1" applyAlignment="1">
      <alignment vertical="center"/>
    </xf>
    <xf numFmtId="3" fontId="0" fillId="0" borderId="25"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3" fontId="0" fillId="0" borderId="34"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 fontId="0" fillId="0" borderId="0" xfId="0" applyNumberFormat="1" applyAlignment="1">
      <alignment horizontal="center" vertical="center"/>
    </xf>
    <xf numFmtId="3" fontId="3" fillId="0" borderId="0" xfId="0" applyNumberFormat="1" applyFont="1" applyBorder="1" applyAlignment="1">
      <alignment horizontal="center" vertical="center"/>
    </xf>
    <xf numFmtId="174" fontId="0" fillId="0" borderId="23" xfId="0" applyNumberFormat="1" applyBorder="1" applyAlignment="1">
      <alignment horizontal="center" vertical="center"/>
    </xf>
    <xf numFmtId="174" fontId="0" fillId="0" borderId="24" xfId="0" applyNumberFormat="1" applyBorder="1" applyAlignment="1">
      <alignment horizontal="center" vertical="center"/>
    </xf>
    <xf numFmtId="174" fontId="0" fillId="0" borderId="25" xfId="0" applyNumberFormat="1" applyBorder="1" applyAlignment="1">
      <alignment horizontal="center" vertical="center"/>
    </xf>
    <xf numFmtId="0" fontId="0" fillId="0" borderId="35" xfId="0" applyBorder="1" applyAlignment="1">
      <alignment horizontal="center" vertical="center"/>
    </xf>
    <xf numFmtId="3" fontId="0" fillId="0" borderId="36" xfId="0" applyNumberFormat="1" applyBorder="1" applyAlignment="1">
      <alignment vertical="center"/>
    </xf>
    <xf numFmtId="3" fontId="0" fillId="0" borderId="37" xfId="0" applyNumberFormat="1" applyBorder="1" applyAlignment="1">
      <alignment vertical="center"/>
    </xf>
    <xf numFmtId="3" fontId="0" fillId="0" borderId="38" xfId="0" applyNumberFormat="1" applyBorder="1" applyAlignment="1">
      <alignment vertical="center"/>
    </xf>
    <xf numFmtId="3" fontId="0" fillId="0" borderId="39" xfId="0" applyNumberFormat="1" applyBorder="1" applyAlignment="1">
      <alignment vertical="center"/>
    </xf>
    <xf numFmtId="3" fontId="0" fillId="0" borderId="35" xfId="0" applyNumberFormat="1" applyBorder="1" applyAlignment="1">
      <alignment vertical="center"/>
    </xf>
    <xf numFmtId="174" fontId="0" fillId="0" borderId="40" xfId="0" applyNumberFormat="1" applyFont="1" applyBorder="1" applyAlignment="1">
      <alignment horizontal="center" vertical="center"/>
    </xf>
    <xf numFmtId="174" fontId="0" fillId="0" borderId="39" xfId="0" applyNumberFormat="1" applyFont="1" applyBorder="1" applyAlignment="1">
      <alignment horizontal="center" vertical="center"/>
    </xf>
    <xf numFmtId="174" fontId="0" fillId="0" borderId="38" xfId="0" applyNumberFormat="1" applyFont="1" applyBorder="1" applyAlignment="1">
      <alignment horizontal="center" vertical="center"/>
    </xf>
    <xf numFmtId="3" fontId="0" fillId="0" borderId="0" xfId="0" applyNumberFormat="1" applyAlignment="1">
      <alignment horizontal="right" vertical="center"/>
    </xf>
    <xf numFmtId="174" fontId="0" fillId="0" borderId="40" xfId="0" applyNumberFormat="1" applyBorder="1" applyAlignment="1">
      <alignment horizontal="center" vertical="center"/>
    </xf>
    <xf numFmtId="174" fontId="0" fillId="0" borderId="39" xfId="0" applyNumberFormat="1" applyBorder="1" applyAlignment="1">
      <alignment horizontal="center" vertical="center"/>
    </xf>
    <xf numFmtId="174" fontId="0" fillId="0" borderId="38" xfId="0" applyNumberFormat="1" applyBorder="1" applyAlignment="1">
      <alignment horizontal="center" vertical="center"/>
    </xf>
    <xf numFmtId="0" fontId="48" fillId="0" borderId="0" xfId="0" applyFont="1" applyAlignment="1">
      <alignment horizontal="left" vertical="center" wrapText="1"/>
    </xf>
    <xf numFmtId="0" fontId="48" fillId="0" borderId="41" xfId="0" applyFont="1" applyBorder="1" applyAlignment="1">
      <alignment horizontal="lef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49" fillId="0" borderId="23" xfId="0" applyFont="1" applyBorder="1" applyAlignment="1">
      <alignment horizontal="center" vertical="center" wrapText="1"/>
    </xf>
    <xf numFmtId="0" fontId="49" fillId="0" borderId="24"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Border="1" applyAlignment="1">
      <alignment horizontal="center" vertical="center"/>
    </xf>
    <xf numFmtId="0" fontId="49" fillId="0" borderId="42" xfId="0" applyFont="1" applyBorder="1" applyAlignment="1">
      <alignment horizontal="center" vertical="center"/>
    </xf>
    <xf numFmtId="0" fontId="49" fillId="0" borderId="41" xfId="0" applyFont="1"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2" fillId="0" borderId="27"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45"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xf>
    <xf numFmtId="3" fontId="2" fillId="0" borderId="24"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0" fillId="0" borderId="41" xfId="0" applyBorder="1" applyAlignment="1">
      <alignment horizontal="center" vertical="center"/>
    </xf>
    <xf numFmtId="0" fontId="2" fillId="0" borderId="0" xfId="0" applyFont="1" applyAlignment="1">
      <alignment horizontal="center" vertical="center" wrapText="1"/>
    </xf>
    <xf numFmtId="3" fontId="3"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0" xfId="0" applyFont="1" applyAlignment="1">
      <alignment horizontal="center" vertical="center"/>
    </xf>
    <xf numFmtId="0" fontId="46" fillId="0" borderId="0" xfId="0" applyFont="1" applyAlignment="1">
      <alignment horizontal="center" vertical="center"/>
    </xf>
    <xf numFmtId="174" fontId="0" fillId="0" borderId="0" xfId="0" applyNumberFormat="1" applyAlignment="1">
      <alignment horizontal="center" vertical="center"/>
    </xf>
    <xf numFmtId="0" fontId="46" fillId="0" borderId="42" xfId="0" applyFont="1" applyBorder="1" applyAlignment="1">
      <alignment horizontal="center" vertical="center"/>
    </xf>
    <xf numFmtId="0" fontId="46" fillId="0" borderId="41" xfId="0" applyFont="1" applyBorder="1" applyAlignment="1">
      <alignment horizontal="center" vertical="center"/>
    </xf>
    <xf numFmtId="0" fontId="0" fillId="0" borderId="45" xfId="0" applyBorder="1" applyAlignment="1">
      <alignment horizontal="center" vertical="center"/>
    </xf>
    <xf numFmtId="3" fontId="0" fillId="0" borderId="46" xfId="0" applyNumberFormat="1" applyBorder="1" applyAlignment="1">
      <alignment vertical="center"/>
    </xf>
    <xf numFmtId="3" fontId="0" fillId="0" borderId="22" xfId="0" applyNumberFormat="1" applyBorder="1" applyAlignment="1">
      <alignment vertical="center"/>
    </xf>
    <xf numFmtId="3" fontId="0" fillId="0" borderId="21" xfId="0" applyNumberFormat="1" applyBorder="1" applyAlignment="1">
      <alignment vertical="center"/>
    </xf>
    <xf numFmtId="3" fontId="0" fillId="0" borderId="41" xfId="0" applyNumberFormat="1" applyBorder="1" applyAlignment="1">
      <alignment vertical="center"/>
    </xf>
    <xf numFmtId="3" fontId="0" fillId="0" borderId="45" xfId="0" applyNumberFormat="1" applyBorder="1" applyAlignment="1">
      <alignment vertical="center"/>
    </xf>
    <xf numFmtId="174" fontId="0" fillId="0" borderId="42" xfId="0" applyNumberFormat="1" applyBorder="1" applyAlignment="1">
      <alignment horizontal="center" vertical="center"/>
    </xf>
    <xf numFmtId="174" fontId="0" fillId="0" borderId="41" xfId="0" applyNumberFormat="1" applyBorder="1" applyAlignment="1">
      <alignment horizontal="center" vertical="center"/>
    </xf>
    <xf numFmtId="174" fontId="0" fillId="0" borderId="21" xfId="0" applyNumberFormat="1" applyBorder="1" applyAlignment="1">
      <alignment horizontal="center" vertical="center"/>
    </xf>
    <xf numFmtId="0" fontId="49" fillId="0" borderId="0" xfId="0" applyFont="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3" fontId="0" fillId="0" borderId="48" xfId="0" applyNumberFormat="1" applyBorder="1" applyAlignment="1">
      <alignment vertical="center"/>
    </xf>
    <xf numFmtId="3" fontId="0" fillId="0" borderId="49" xfId="0" applyNumberFormat="1" applyBorder="1" applyAlignment="1">
      <alignment vertical="center"/>
    </xf>
    <xf numFmtId="3" fontId="0" fillId="0" borderId="50" xfId="0" applyNumberFormat="1" applyBorder="1" applyAlignment="1">
      <alignment vertical="center"/>
    </xf>
    <xf numFmtId="3" fontId="0" fillId="0" borderId="44" xfId="0" applyNumberFormat="1" applyBorder="1" applyAlignment="1">
      <alignment vertical="center"/>
    </xf>
    <xf numFmtId="3" fontId="0" fillId="0" borderId="47" xfId="0" applyNumberFormat="1" applyBorder="1" applyAlignment="1">
      <alignment vertical="center"/>
    </xf>
    <xf numFmtId="174" fontId="0" fillId="0" borderId="43" xfId="0" applyNumberFormat="1" applyBorder="1" applyAlignment="1">
      <alignment horizontal="center" vertical="center"/>
    </xf>
    <xf numFmtId="174" fontId="0" fillId="0" borderId="44" xfId="0" applyNumberFormat="1" applyBorder="1" applyAlignment="1">
      <alignment horizontal="center" vertical="center"/>
    </xf>
    <xf numFmtId="174" fontId="0" fillId="0" borderId="50" xfId="0" applyNumberFormat="1"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3" fontId="50" fillId="0" borderId="0" xfId="0" applyNumberFormat="1" applyFont="1" applyAlignment="1">
      <alignmen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92"/>
  <sheetViews>
    <sheetView tabSelected="1" zoomScalePageLayoutView="0" workbookViewId="0" topLeftCell="A1">
      <selection activeCell="N4" sqref="N4"/>
    </sheetView>
  </sheetViews>
  <sheetFormatPr defaultColWidth="11.00390625" defaultRowHeight="14.25"/>
  <cols>
    <col min="1" max="1" width="8.50390625" style="1" customWidth="1"/>
    <col min="2" max="2" width="16.875" style="1" customWidth="1"/>
    <col min="3" max="3" width="11.75390625" style="1" customWidth="1"/>
    <col min="4" max="4" width="8.625" style="1" customWidth="1"/>
    <col min="5" max="5" width="9.25390625" style="1" bestFit="1" customWidth="1"/>
    <col min="6" max="7" width="8.625" style="1" customWidth="1"/>
    <col min="8" max="8" width="10.25390625" style="1" bestFit="1" customWidth="1"/>
    <col min="9" max="11" width="10.125" style="1" customWidth="1"/>
    <col min="12" max="16384" width="11.00390625" style="1" customWidth="1"/>
  </cols>
  <sheetData>
    <row r="1" spans="1:8" ht="24" customHeight="1">
      <c r="A1" s="29" t="s">
        <v>95</v>
      </c>
      <c r="D1" s="68"/>
      <c r="E1" s="68"/>
      <c r="F1" s="68"/>
      <c r="G1" s="26"/>
      <c r="H1" s="26"/>
    </row>
    <row r="2" spans="1:8" ht="15.75" customHeight="1">
      <c r="A2" s="28" t="s">
        <v>102</v>
      </c>
      <c r="C2" s="26"/>
      <c r="D2" s="26"/>
      <c r="E2" s="26"/>
      <c r="F2" s="26"/>
      <c r="G2" s="150"/>
      <c r="H2" s="26"/>
    </row>
    <row r="3" spans="1:8" ht="15.75" customHeight="1">
      <c r="A3" s="27" t="s">
        <v>99</v>
      </c>
      <c r="D3" s="68"/>
      <c r="E3" s="68"/>
      <c r="F3" s="68"/>
      <c r="G3" s="26"/>
      <c r="H3" s="26"/>
    </row>
    <row r="4" spans="1:13" ht="84" customHeight="1" thickBot="1">
      <c r="A4" s="73" t="s">
        <v>100</v>
      </c>
      <c r="B4" s="73"/>
      <c r="C4" s="73"/>
      <c r="D4" s="73"/>
      <c r="E4" s="73"/>
      <c r="F4" s="73"/>
      <c r="G4" s="73"/>
      <c r="H4" s="73"/>
      <c r="I4" s="73"/>
      <c r="J4" s="73"/>
      <c r="K4" s="73"/>
      <c r="L4" s="72"/>
      <c r="M4" s="72"/>
    </row>
    <row r="5" spans="1:11" ht="19.5" customHeight="1">
      <c r="A5" s="106" t="s">
        <v>85</v>
      </c>
      <c r="B5" s="109" t="s">
        <v>84</v>
      </c>
      <c r="C5" s="112" t="s">
        <v>83</v>
      </c>
      <c r="D5" s="94" t="s">
        <v>82</v>
      </c>
      <c r="E5" s="94"/>
      <c r="F5" s="95"/>
      <c r="G5" s="115" t="s">
        <v>81</v>
      </c>
      <c r="H5" s="96" t="s">
        <v>88</v>
      </c>
      <c r="I5" s="99" t="s">
        <v>80</v>
      </c>
      <c r="J5" s="94"/>
      <c r="K5" s="95"/>
    </row>
    <row r="6" spans="1:11" ht="14.25" customHeight="1">
      <c r="A6" s="107"/>
      <c r="B6" s="119"/>
      <c r="C6" s="113"/>
      <c r="D6" s="120" t="s">
        <v>79</v>
      </c>
      <c r="E6" s="24" t="s">
        <v>78</v>
      </c>
      <c r="F6" s="23" t="s">
        <v>74</v>
      </c>
      <c r="G6" s="121"/>
      <c r="H6" s="97"/>
      <c r="I6" s="100" t="s">
        <v>77</v>
      </c>
      <c r="J6" s="122" t="s">
        <v>76</v>
      </c>
      <c r="K6" s="104" t="s">
        <v>75</v>
      </c>
    </row>
    <row r="7" spans="1:11" s="20" customFormat="1" ht="24" customHeight="1" thickBot="1">
      <c r="A7" s="108"/>
      <c r="B7" s="111"/>
      <c r="C7" s="114"/>
      <c r="D7" s="22" t="s">
        <v>74</v>
      </c>
      <c r="E7" s="22" t="s">
        <v>73</v>
      </c>
      <c r="F7" s="21"/>
      <c r="G7" s="117"/>
      <c r="H7" s="98"/>
      <c r="I7" s="101"/>
      <c r="J7" s="103"/>
      <c r="K7" s="105"/>
    </row>
    <row r="8" spans="1:12" s="20" customFormat="1" ht="18" customHeight="1">
      <c r="A8" s="90" t="s">
        <v>87</v>
      </c>
      <c r="B8" s="91"/>
      <c r="C8" s="50" t="s">
        <v>3</v>
      </c>
      <c r="D8" s="46">
        <f aca="true" t="shared" si="0" ref="D8:H12">D13+D73+D138+D208+D243+D303+D368</f>
        <v>35197.55588896713</v>
      </c>
      <c r="E8" s="40">
        <f t="shared" si="0"/>
        <v>16253.166666666664</v>
      </c>
      <c r="F8" s="41">
        <f t="shared" si="0"/>
        <v>51450.7225556338</v>
      </c>
      <c r="G8" s="39">
        <f t="shared" si="0"/>
        <v>110476.2774443662</v>
      </c>
      <c r="H8" s="42">
        <f t="shared" si="0"/>
        <v>161927</v>
      </c>
      <c r="I8" s="56">
        <f>F8/H8*100</f>
        <v>31.774023205292384</v>
      </c>
      <c r="J8" s="57">
        <f>D8/H8*100</f>
        <v>21.736681275492742</v>
      </c>
      <c r="K8" s="58">
        <f>E8/F8*100</f>
        <v>31.589773397432996</v>
      </c>
      <c r="L8" s="54"/>
    </row>
    <row r="9" spans="1:12" s="20" customFormat="1" ht="18" customHeight="1">
      <c r="A9" s="92"/>
      <c r="B9" s="123"/>
      <c r="C9" s="51" t="s">
        <v>2</v>
      </c>
      <c r="D9" s="47">
        <f t="shared" si="0"/>
        <v>308749.8838101641</v>
      </c>
      <c r="E9" s="13">
        <f t="shared" si="0"/>
        <v>46044.750000000015</v>
      </c>
      <c r="F9" s="12">
        <f t="shared" si="0"/>
        <v>354794.63381016406</v>
      </c>
      <c r="G9" s="26">
        <f t="shared" si="0"/>
        <v>73515.36618983578</v>
      </c>
      <c r="H9" s="43">
        <f t="shared" si="0"/>
        <v>428309.9999999999</v>
      </c>
      <c r="I9" s="10">
        <f aca="true" t="shared" si="1" ref="I9:I72">F9/H9*100</f>
        <v>82.83594448183888</v>
      </c>
      <c r="J9" s="124">
        <f aca="true" t="shared" si="2" ref="J9:J72">D9/H9*100</f>
        <v>72.0856117788901</v>
      </c>
      <c r="K9" s="8">
        <f aca="true" t="shared" si="3" ref="K9:K72">E9/F9*100</f>
        <v>12.977859756649154</v>
      </c>
      <c r="L9" s="54"/>
    </row>
    <row r="10" spans="1:12" s="20" customFormat="1" ht="18" customHeight="1">
      <c r="A10" s="92"/>
      <c r="B10" s="123"/>
      <c r="C10" s="51" t="s">
        <v>1</v>
      </c>
      <c r="D10" s="47">
        <f t="shared" si="0"/>
        <v>156122.3825183941</v>
      </c>
      <c r="E10" s="13">
        <f t="shared" si="0"/>
        <v>19686.666666666668</v>
      </c>
      <c r="F10" s="12">
        <f t="shared" si="0"/>
        <v>175809.04918506078</v>
      </c>
      <c r="G10" s="26">
        <f t="shared" si="0"/>
        <v>96332.45081493922</v>
      </c>
      <c r="H10" s="43">
        <f t="shared" si="0"/>
        <v>272141.49999999994</v>
      </c>
      <c r="I10" s="10">
        <f t="shared" si="1"/>
        <v>64.60207251928163</v>
      </c>
      <c r="J10" s="124">
        <f t="shared" si="2"/>
        <v>57.368090687526205</v>
      </c>
      <c r="K10" s="8">
        <f t="shared" si="3"/>
        <v>11.197755040438228</v>
      </c>
      <c r="L10" s="54"/>
    </row>
    <row r="11" spans="1:12" s="20" customFormat="1" ht="18" customHeight="1">
      <c r="A11" s="92"/>
      <c r="B11" s="123"/>
      <c r="C11" s="52" t="s">
        <v>0</v>
      </c>
      <c r="D11" s="48">
        <f t="shared" si="0"/>
        <v>500069.8222175253</v>
      </c>
      <c r="E11" s="7">
        <f t="shared" si="0"/>
        <v>81984.58333333334</v>
      </c>
      <c r="F11" s="6">
        <f t="shared" si="0"/>
        <v>582054.4055508587</v>
      </c>
      <c r="G11" s="5">
        <f t="shared" si="0"/>
        <v>280324.0944491412</v>
      </c>
      <c r="H11" s="44">
        <f t="shared" si="0"/>
        <v>862378.4999999998</v>
      </c>
      <c r="I11" s="4">
        <f t="shared" si="1"/>
        <v>67.49407662074817</v>
      </c>
      <c r="J11" s="3">
        <f t="shared" si="2"/>
        <v>57.987278465027295</v>
      </c>
      <c r="K11" s="2">
        <f t="shared" si="3"/>
        <v>14.085381461161314</v>
      </c>
      <c r="L11" s="54"/>
    </row>
    <row r="12" spans="1:12" s="20" customFormat="1" ht="18" customHeight="1" thickBot="1">
      <c r="A12" s="125"/>
      <c r="B12" s="126"/>
      <c r="C12" s="127" t="s">
        <v>101</v>
      </c>
      <c r="D12" s="128">
        <f t="shared" si="0"/>
        <v>494099.6253368454</v>
      </c>
      <c r="E12" s="129">
        <f t="shared" si="0"/>
        <v>79965.66201405266</v>
      </c>
      <c r="F12" s="130">
        <f t="shared" si="0"/>
        <v>574065.2873508981</v>
      </c>
      <c r="G12" s="131">
        <f t="shared" si="0"/>
        <v>207778.39487416964</v>
      </c>
      <c r="H12" s="132">
        <f t="shared" si="0"/>
        <v>781843.6822250678</v>
      </c>
      <c r="I12" s="133">
        <f t="shared" si="1"/>
        <v>73.42456048466772</v>
      </c>
      <c r="J12" s="134">
        <f t="shared" si="2"/>
        <v>63.19672801226396</v>
      </c>
      <c r="K12" s="135">
        <f t="shared" si="3"/>
        <v>13.929715622253527</v>
      </c>
      <c r="L12" s="54"/>
    </row>
    <row r="13" spans="1:12" s="20" customFormat="1" ht="15.75" customHeight="1">
      <c r="A13" s="78" t="s">
        <v>86</v>
      </c>
      <c r="B13" s="79"/>
      <c r="C13" s="50" t="s">
        <v>3</v>
      </c>
      <c r="D13" s="46">
        <f aca="true" t="shared" si="4" ref="D13:H17">D18+D23+D28+D33+D38+D43+D48+D53+D58+D63+D68</f>
        <v>3639.286137785545</v>
      </c>
      <c r="E13" s="40">
        <f t="shared" si="4"/>
        <v>1148.5000000000002</v>
      </c>
      <c r="F13" s="41">
        <f t="shared" si="4"/>
        <v>4787.786137785544</v>
      </c>
      <c r="G13" s="39">
        <f t="shared" si="4"/>
        <v>10767.213862214452</v>
      </c>
      <c r="H13" s="42">
        <f t="shared" si="4"/>
        <v>15555</v>
      </c>
      <c r="I13" s="56">
        <f t="shared" si="1"/>
        <v>30.77972444735162</v>
      </c>
      <c r="J13" s="57">
        <f t="shared" si="2"/>
        <v>23.396246465995148</v>
      </c>
      <c r="K13" s="58">
        <f t="shared" si="3"/>
        <v>23.988122421257657</v>
      </c>
      <c r="L13" s="54"/>
    </row>
    <row r="14" spans="1:12" s="20" customFormat="1" ht="15.75" customHeight="1">
      <c r="A14" s="80"/>
      <c r="B14" s="136"/>
      <c r="C14" s="51" t="s">
        <v>2</v>
      </c>
      <c r="D14" s="47">
        <f t="shared" si="4"/>
        <v>32858.89933933473</v>
      </c>
      <c r="E14" s="13">
        <f t="shared" si="4"/>
        <v>2646.166666666667</v>
      </c>
      <c r="F14" s="12">
        <f t="shared" si="4"/>
        <v>35505.06600600139</v>
      </c>
      <c r="G14" s="26">
        <f t="shared" si="4"/>
        <v>4844.433993998595</v>
      </c>
      <c r="H14" s="43">
        <f t="shared" si="4"/>
        <v>40349.49999999999</v>
      </c>
      <c r="I14" s="10">
        <f t="shared" si="1"/>
        <v>87.99381902130484</v>
      </c>
      <c r="J14" s="124">
        <f t="shared" si="2"/>
        <v>81.43570388563609</v>
      </c>
      <c r="K14" s="8">
        <f t="shared" si="3"/>
        <v>7.452927044888151</v>
      </c>
      <c r="L14" s="54"/>
    </row>
    <row r="15" spans="1:12" s="20" customFormat="1" ht="15.75" customHeight="1">
      <c r="A15" s="80"/>
      <c r="B15" s="136"/>
      <c r="C15" s="51" t="s">
        <v>1</v>
      </c>
      <c r="D15" s="47">
        <f t="shared" si="4"/>
        <v>18035.784636583267</v>
      </c>
      <c r="E15" s="13">
        <f t="shared" si="4"/>
        <v>1422.4999999999998</v>
      </c>
      <c r="F15" s="12">
        <f t="shared" si="4"/>
        <v>19458.284636583267</v>
      </c>
      <c r="G15" s="26">
        <f t="shared" si="4"/>
        <v>8057.715363416735</v>
      </c>
      <c r="H15" s="43">
        <f t="shared" si="4"/>
        <v>27516</v>
      </c>
      <c r="I15" s="10">
        <f t="shared" si="1"/>
        <v>70.71625467576416</v>
      </c>
      <c r="J15" s="124">
        <f t="shared" si="2"/>
        <v>65.54653523979962</v>
      </c>
      <c r="K15" s="8">
        <f t="shared" si="3"/>
        <v>7.310510800759776</v>
      </c>
      <c r="L15" s="54"/>
    </row>
    <row r="16" spans="1:12" s="20" customFormat="1" ht="15.75" customHeight="1">
      <c r="A16" s="80"/>
      <c r="B16" s="136"/>
      <c r="C16" s="52" t="s">
        <v>0</v>
      </c>
      <c r="D16" s="48">
        <f t="shared" si="4"/>
        <v>54533.970113703544</v>
      </c>
      <c r="E16" s="7">
        <f t="shared" si="4"/>
        <v>5217.166666666668</v>
      </c>
      <c r="F16" s="6">
        <f t="shared" si="4"/>
        <v>59751.1367803702</v>
      </c>
      <c r="G16" s="5">
        <f t="shared" si="4"/>
        <v>23669.363219629784</v>
      </c>
      <c r="H16" s="44">
        <f t="shared" si="4"/>
        <v>83420.49999999999</v>
      </c>
      <c r="I16" s="4">
        <f t="shared" si="1"/>
        <v>71.6264428771947</v>
      </c>
      <c r="J16" s="3">
        <f t="shared" si="2"/>
        <v>65.37238462212952</v>
      </c>
      <c r="K16" s="2">
        <f t="shared" si="3"/>
        <v>8.731493571149333</v>
      </c>
      <c r="L16" s="54"/>
    </row>
    <row r="17" spans="1:12" s="20" customFormat="1" ht="15.75" customHeight="1" thickBot="1">
      <c r="A17" s="82"/>
      <c r="B17" s="83"/>
      <c r="C17" s="127" t="s">
        <v>101</v>
      </c>
      <c r="D17" s="128">
        <f t="shared" si="4"/>
        <v>53958.89932428973</v>
      </c>
      <c r="E17" s="129">
        <f t="shared" si="4"/>
        <v>5074.449295553049</v>
      </c>
      <c r="F17" s="130">
        <f t="shared" si="4"/>
        <v>59033.34861984277</v>
      </c>
      <c r="G17" s="131">
        <f t="shared" si="4"/>
        <v>16547.48597975723</v>
      </c>
      <c r="H17" s="132">
        <f t="shared" si="4"/>
        <v>75580.8345996</v>
      </c>
      <c r="I17" s="133">
        <f t="shared" si="1"/>
        <v>78.10624073229697</v>
      </c>
      <c r="J17" s="134">
        <f t="shared" si="2"/>
        <v>71.39230416036621</v>
      </c>
      <c r="K17" s="135">
        <f t="shared" si="3"/>
        <v>8.595902848457733</v>
      </c>
      <c r="L17" s="54"/>
    </row>
    <row r="18" spans="1:12" ht="13.5">
      <c r="A18" s="75">
        <v>51004</v>
      </c>
      <c r="B18" s="137" t="s">
        <v>72</v>
      </c>
      <c r="C18" s="51" t="s">
        <v>3</v>
      </c>
      <c r="D18" s="47">
        <v>855.940971259869</v>
      </c>
      <c r="E18" s="13">
        <v>276.50000000000034</v>
      </c>
      <c r="F18" s="12">
        <v>1132.4409712598695</v>
      </c>
      <c r="G18" s="26">
        <v>2505.059028740129</v>
      </c>
      <c r="H18" s="43">
        <v>3637.499999999998</v>
      </c>
      <c r="I18" s="10">
        <f t="shared" si="1"/>
        <v>31.13239783532289</v>
      </c>
      <c r="J18" s="124">
        <f t="shared" si="2"/>
        <v>23.531023264876136</v>
      </c>
      <c r="K18" s="8">
        <f t="shared" si="3"/>
        <v>24.41628367546496</v>
      </c>
      <c r="L18" s="54"/>
    </row>
    <row r="19" spans="1:12" ht="13.5">
      <c r="A19" s="75"/>
      <c r="B19" s="137"/>
      <c r="C19" s="51" t="s">
        <v>2</v>
      </c>
      <c r="D19" s="47">
        <v>7488.55791867858</v>
      </c>
      <c r="E19" s="13">
        <v>610.5</v>
      </c>
      <c r="F19" s="12">
        <v>8099.05791867858</v>
      </c>
      <c r="G19" s="26">
        <v>1103.94208132142</v>
      </c>
      <c r="H19" s="43">
        <v>9203</v>
      </c>
      <c r="I19" s="10">
        <f t="shared" si="1"/>
        <v>88.0045411135345</v>
      </c>
      <c r="J19" s="124">
        <f t="shared" si="2"/>
        <v>81.37083471344756</v>
      </c>
      <c r="K19" s="8">
        <f t="shared" si="3"/>
        <v>7.537913744165538</v>
      </c>
      <c r="L19" s="54"/>
    </row>
    <row r="20" spans="1:12" ht="13.5">
      <c r="A20" s="75"/>
      <c r="B20" s="137"/>
      <c r="C20" s="51" t="s">
        <v>1</v>
      </c>
      <c r="D20" s="47">
        <v>4155.26067044667</v>
      </c>
      <c r="E20" s="13">
        <v>306</v>
      </c>
      <c r="F20" s="12">
        <v>4461.26067044667</v>
      </c>
      <c r="G20" s="26">
        <v>1809.23932955333</v>
      </c>
      <c r="H20" s="43">
        <v>6270.5</v>
      </c>
      <c r="I20" s="10">
        <f t="shared" si="1"/>
        <v>71.1468091929937</v>
      </c>
      <c r="J20" s="124">
        <f t="shared" si="2"/>
        <v>66.26681557207033</v>
      </c>
      <c r="K20" s="8">
        <f t="shared" si="3"/>
        <v>6.859047758116378</v>
      </c>
      <c r="L20" s="54"/>
    </row>
    <row r="21" spans="1:12" ht="13.5">
      <c r="A21" s="75"/>
      <c r="B21" s="137"/>
      <c r="C21" s="52" t="s">
        <v>0</v>
      </c>
      <c r="D21" s="48">
        <v>12499.759560385119</v>
      </c>
      <c r="E21" s="7">
        <v>1193.0000000000005</v>
      </c>
      <c r="F21" s="6">
        <v>13692.759560385119</v>
      </c>
      <c r="G21" s="5">
        <v>5418.2404396148795</v>
      </c>
      <c r="H21" s="44">
        <v>19111</v>
      </c>
      <c r="I21" s="4">
        <f t="shared" si="1"/>
        <v>71.64857705188173</v>
      </c>
      <c r="J21" s="3">
        <f t="shared" si="2"/>
        <v>65.40609889793897</v>
      </c>
      <c r="K21" s="2">
        <f t="shared" si="3"/>
        <v>8.71263381744831</v>
      </c>
      <c r="L21" s="54"/>
    </row>
    <row r="22" spans="1:12" ht="13.5">
      <c r="A22" s="85"/>
      <c r="B22" s="86"/>
      <c r="C22" s="138" t="s">
        <v>101</v>
      </c>
      <c r="D22" s="139">
        <v>12364.002907508493</v>
      </c>
      <c r="E22" s="140">
        <v>1159.631456327751</v>
      </c>
      <c r="F22" s="141">
        <v>13523.634363836245</v>
      </c>
      <c r="G22" s="142">
        <v>3757.150857413879</v>
      </c>
      <c r="H22" s="143">
        <v>17280.785221250124</v>
      </c>
      <c r="I22" s="144">
        <f t="shared" si="1"/>
        <v>78.25821680374962</v>
      </c>
      <c r="J22" s="145">
        <f t="shared" si="2"/>
        <v>71.54769154994484</v>
      </c>
      <c r="K22" s="146">
        <f t="shared" si="3"/>
        <v>8.574850703067948</v>
      </c>
      <c r="L22" s="54"/>
    </row>
    <row r="23" spans="1:12" ht="13.5">
      <c r="A23" s="74">
        <v>51008</v>
      </c>
      <c r="B23" s="76" t="s">
        <v>71</v>
      </c>
      <c r="C23" s="53" t="s">
        <v>3</v>
      </c>
      <c r="D23" s="49">
        <v>424.20436596952186</v>
      </c>
      <c r="E23" s="19">
        <v>116.75</v>
      </c>
      <c r="F23" s="18">
        <v>540.9543659695219</v>
      </c>
      <c r="G23" s="17">
        <v>1067.045634030479</v>
      </c>
      <c r="H23" s="45">
        <v>1608.000000000001</v>
      </c>
      <c r="I23" s="16">
        <f t="shared" si="1"/>
        <v>33.641440669746366</v>
      </c>
      <c r="J23" s="15">
        <f t="shared" si="2"/>
        <v>26.380868530442886</v>
      </c>
      <c r="K23" s="14">
        <f t="shared" si="3"/>
        <v>21.582227142349723</v>
      </c>
      <c r="L23" s="54"/>
    </row>
    <row r="24" spans="1:12" ht="13.5">
      <c r="A24" s="75"/>
      <c r="B24" s="137"/>
      <c r="C24" s="51" t="s">
        <v>2</v>
      </c>
      <c r="D24" s="47">
        <v>3758.38958326274</v>
      </c>
      <c r="E24" s="13">
        <v>284.166666666667</v>
      </c>
      <c r="F24" s="12">
        <v>4042.556249929407</v>
      </c>
      <c r="G24" s="26">
        <v>743.443750070596</v>
      </c>
      <c r="H24" s="43">
        <v>4786.000000000003</v>
      </c>
      <c r="I24" s="10">
        <f t="shared" si="1"/>
        <v>84.4662818622943</v>
      </c>
      <c r="J24" s="124">
        <f t="shared" si="2"/>
        <v>78.52882539203381</v>
      </c>
      <c r="K24" s="8">
        <f t="shared" si="3"/>
        <v>7.02938064675363</v>
      </c>
      <c r="L24" s="54"/>
    </row>
    <row r="25" spans="1:12" ht="13.5">
      <c r="A25" s="75"/>
      <c r="B25" s="137"/>
      <c r="C25" s="51" t="s">
        <v>1</v>
      </c>
      <c r="D25" s="47">
        <v>1796.90962065173</v>
      </c>
      <c r="E25" s="13">
        <v>134.083333333333</v>
      </c>
      <c r="F25" s="12">
        <v>1930.992953985063</v>
      </c>
      <c r="G25" s="26">
        <v>965.507046014937</v>
      </c>
      <c r="H25" s="43">
        <v>2896.5</v>
      </c>
      <c r="I25" s="10">
        <f t="shared" si="1"/>
        <v>66.66642340704516</v>
      </c>
      <c r="J25" s="124">
        <f t="shared" si="2"/>
        <v>62.03727328333264</v>
      </c>
      <c r="K25" s="8">
        <f t="shared" si="3"/>
        <v>6.943750522580633</v>
      </c>
      <c r="L25" s="54"/>
    </row>
    <row r="26" spans="1:12" ht="13.5">
      <c r="A26" s="75"/>
      <c r="B26" s="137"/>
      <c r="C26" s="52" t="s">
        <v>0</v>
      </c>
      <c r="D26" s="48">
        <v>5979.503569883991</v>
      </c>
      <c r="E26" s="7">
        <v>535</v>
      </c>
      <c r="F26" s="6">
        <v>6514.503569883991</v>
      </c>
      <c r="G26" s="5">
        <v>2775.996430116012</v>
      </c>
      <c r="H26" s="44">
        <v>9290.500000000004</v>
      </c>
      <c r="I26" s="4">
        <f t="shared" si="1"/>
        <v>70.12005349425745</v>
      </c>
      <c r="J26" s="3">
        <f t="shared" si="2"/>
        <v>64.361482911404</v>
      </c>
      <c r="K26" s="2">
        <f t="shared" si="3"/>
        <v>8.212444651550435</v>
      </c>
      <c r="L26" s="54"/>
    </row>
    <row r="27" spans="1:12" ht="13.5">
      <c r="A27" s="85"/>
      <c r="B27" s="86"/>
      <c r="C27" s="138" t="s">
        <v>101</v>
      </c>
      <c r="D27" s="139">
        <v>5911.388600761234</v>
      </c>
      <c r="E27" s="140">
        <v>521.75</v>
      </c>
      <c r="F27" s="141">
        <v>6433.138600761234</v>
      </c>
      <c r="G27" s="142">
        <v>2063.619093393044</v>
      </c>
      <c r="H27" s="143">
        <v>8496.757694154277</v>
      </c>
      <c r="I27" s="144">
        <f t="shared" si="1"/>
        <v>75.71286403974068</v>
      </c>
      <c r="J27" s="145">
        <f t="shared" si="2"/>
        <v>69.5722864361336</v>
      </c>
      <c r="K27" s="146">
        <f t="shared" si="3"/>
        <v>8.11034912162877</v>
      </c>
      <c r="L27" s="54"/>
    </row>
    <row r="28" spans="1:12" ht="13.5">
      <c r="A28" s="74">
        <v>51009</v>
      </c>
      <c r="B28" s="76" t="s">
        <v>70</v>
      </c>
      <c r="C28" s="53" t="s">
        <v>3</v>
      </c>
      <c r="D28" s="49">
        <v>320.22288759873646</v>
      </c>
      <c r="E28" s="19">
        <v>118.83333333333329</v>
      </c>
      <c r="F28" s="18">
        <v>439.0562209320698</v>
      </c>
      <c r="G28" s="17">
        <v>946.943779067929</v>
      </c>
      <c r="H28" s="45">
        <v>1385.9999999999989</v>
      </c>
      <c r="I28" s="16">
        <f t="shared" si="1"/>
        <v>31.67793801818688</v>
      </c>
      <c r="J28" s="15">
        <f t="shared" si="2"/>
        <v>23.1041044443533</v>
      </c>
      <c r="K28" s="14">
        <f t="shared" si="3"/>
        <v>27.065630246865137</v>
      </c>
      <c r="L28" s="54"/>
    </row>
    <row r="29" spans="1:12" ht="13.5">
      <c r="A29" s="75"/>
      <c r="B29" s="137"/>
      <c r="C29" s="51" t="s">
        <v>2</v>
      </c>
      <c r="D29" s="47">
        <v>2931.22381133416</v>
      </c>
      <c r="E29" s="13">
        <v>356.916666666667</v>
      </c>
      <c r="F29" s="12">
        <v>3288.140478000827</v>
      </c>
      <c r="G29" s="26">
        <v>519.359521999168</v>
      </c>
      <c r="H29" s="43">
        <v>3807.499999999995</v>
      </c>
      <c r="I29" s="10">
        <f t="shared" si="1"/>
        <v>86.35956606699492</v>
      </c>
      <c r="J29" s="124">
        <f t="shared" si="2"/>
        <v>76.98552360693799</v>
      </c>
      <c r="K29" s="8">
        <f t="shared" si="3"/>
        <v>10.854666005135845</v>
      </c>
      <c r="L29" s="54"/>
    </row>
    <row r="30" spans="1:12" ht="13.5">
      <c r="A30" s="75"/>
      <c r="B30" s="137"/>
      <c r="C30" s="51" t="s">
        <v>1</v>
      </c>
      <c r="D30" s="47">
        <v>1497.87374984052</v>
      </c>
      <c r="E30" s="13">
        <v>177.166666666667</v>
      </c>
      <c r="F30" s="12">
        <v>1675.040416507187</v>
      </c>
      <c r="G30" s="26">
        <v>900.959583492814</v>
      </c>
      <c r="H30" s="43">
        <v>2576.000000000001</v>
      </c>
      <c r="I30" s="10">
        <f t="shared" si="1"/>
        <v>65.02486088925413</v>
      </c>
      <c r="J30" s="124">
        <f t="shared" si="2"/>
        <v>58.14727289753569</v>
      </c>
      <c r="K30" s="8">
        <f t="shared" si="3"/>
        <v>10.576859216095627</v>
      </c>
      <c r="L30" s="54"/>
    </row>
    <row r="31" spans="1:12" ht="13.5">
      <c r="A31" s="75"/>
      <c r="B31" s="137"/>
      <c r="C31" s="52" t="s">
        <v>0</v>
      </c>
      <c r="D31" s="48">
        <v>4749.3204487734165</v>
      </c>
      <c r="E31" s="7">
        <v>652.9166666666673</v>
      </c>
      <c r="F31" s="6">
        <v>5402.2371154400835</v>
      </c>
      <c r="G31" s="5">
        <v>2367.262884559911</v>
      </c>
      <c r="H31" s="44">
        <v>7769.4999999999945</v>
      </c>
      <c r="I31" s="4">
        <f t="shared" si="1"/>
        <v>69.53133554849201</v>
      </c>
      <c r="J31" s="3">
        <f t="shared" si="2"/>
        <v>61.127748874102835</v>
      </c>
      <c r="K31" s="2">
        <f t="shared" si="3"/>
        <v>12.08604236938383</v>
      </c>
      <c r="L31" s="54"/>
    </row>
    <row r="32" spans="1:12" ht="13.5">
      <c r="A32" s="85"/>
      <c r="B32" s="86"/>
      <c r="C32" s="138" t="s">
        <v>101</v>
      </c>
      <c r="D32" s="139">
        <v>4699.324783623571</v>
      </c>
      <c r="E32" s="140">
        <v>634.139211806415</v>
      </c>
      <c r="F32" s="141">
        <v>5333.463995429986</v>
      </c>
      <c r="G32" s="142">
        <v>1743.831704831189</v>
      </c>
      <c r="H32" s="143">
        <v>7077.295700261175</v>
      </c>
      <c r="I32" s="144">
        <f t="shared" si="1"/>
        <v>75.36019718991203</v>
      </c>
      <c r="J32" s="145">
        <f t="shared" si="2"/>
        <v>66.40000619799102</v>
      </c>
      <c r="K32" s="146">
        <f t="shared" si="3"/>
        <v>11.88981893099459</v>
      </c>
      <c r="L32" s="54"/>
    </row>
    <row r="33" spans="1:12" ht="13.5">
      <c r="A33" s="74">
        <v>51012</v>
      </c>
      <c r="B33" s="76" t="s">
        <v>69</v>
      </c>
      <c r="C33" s="53" t="s">
        <v>3</v>
      </c>
      <c r="D33" s="49">
        <v>110.7306613404437</v>
      </c>
      <c r="E33" s="19">
        <v>33.08333333333337</v>
      </c>
      <c r="F33" s="18">
        <v>143.81399467377707</v>
      </c>
      <c r="G33" s="17">
        <v>305.686005326223</v>
      </c>
      <c r="H33" s="45">
        <v>449.5000000000001</v>
      </c>
      <c r="I33" s="16">
        <f t="shared" si="1"/>
        <v>31.99421461040646</v>
      </c>
      <c r="J33" s="15">
        <f t="shared" si="2"/>
        <v>24.634184947818394</v>
      </c>
      <c r="K33" s="14">
        <f t="shared" si="3"/>
        <v>23.00425171303983</v>
      </c>
      <c r="L33" s="54"/>
    </row>
    <row r="34" spans="1:12" ht="13.5">
      <c r="A34" s="75"/>
      <c r="B34" s="137"/>
      <c r="C34" s="51" t="s">
        <v>2</v>
      </c>
      <c r="D34" s="47">
        <v>1021.26994001118</v>
      </c>
      <c r="E34" s="13">
        <v>61.25</v>
      </c>
      <c r="F34" s="12">
        <v>1082.51994001118</v>
      </c>
      <c r="G34" s="26">
        <v>188.980059988822</v>
      </c>
      <c r="H34" s="43">
        <v>1271.500000000002</v>
      </c>
      <c r="I34" s="10">
        <f t="shared" si="1"/>
        <v>85.13723476297116</v>
      </c>
      <c r="J34" s="124">
        <f t="shared" si="2"/>
        <v>80.32008965876354</v>
      </c>
      <c r="K34" s="8">
        <f t="shared" si="3"/>
        <v>5.6580943903321925</v>
      </c>
      <c r="L34" s="54"/>
    </row>
    <row r="35" spans="1:12" ht="13.5">
      <c r="A35" s="75"/>
      <c r="B35" s="137"/>
      <c r="C35" s="51" t="s">
        <v>1</v>
      </c>
      <c r="D35" s="47">
        <v>468.472502061977</v>
      </c>
      <c r="E35" s="13">
        <v>27.4166666666667</v>
      </c>
      <c r="F35" s="12">
        <v>495.8891687286437</v>
      </c>
      <c r="G35" s="26">
        <v>255.610831271356</v>
      </c>
      <c r="H35" s="43">
        <v>751.4999999999998</v>
      </c>
      <c r="I35" s="10">
        <f t="shared" si="1"/>
        <v>65.98658266515554</v>
      </c>
      <c r="J35" s="124">
        <f t="shared" si="2"/>
        <v>62.33832362767494</v>
      </c>
      <c r="K35" s="8">
        <f t="shared" si="3"/>
        <v>5.52878917217678</v>
      </c>
      <c r="L35" s="54"/>
    </row>
    <row r="36" spans="1:12" ht="13.5">
      <c r="A36" s="75"/>
      <c r="B36" s="137"/>
      <c r="C36" s="52" t="s">
        <v>0</v>
      </c>
      <c r="D36" s="48">
        <v>1600.4731034136007</v>
      </c>
      <c r="E36" s="7">
        <v>121.75000000000007</v>
      </c>
      <c r="F36" s="6">
        <v>1722.2231034136007</v>
      </c>
      <c r="G36" s="5">
        <v>750.276896586401</v>
      </c>
      <c r="H36" s="44">
        <v>2472.500000000002</v>
      </c>
      <c r="I36" s="4">
        <f t="shared" si="1"/>
        <v>69.65513057284528</v>
      </c>
      <c r="J36" s="3">
        <f t="shared" si="2"/>
        <v>64.73096474878058</v>
      </c>
      <c r="K36" s="2">
        <f t="shared" si="3"/>
        <v>7.069351221608899</v>
      </c>
      <c r="L36" s="54"/>
    </row>
    <row r="37" spans="1:12" ht="13.5">
      <c r="A37" s="85"/>
      <c r="B37" s="86"/>
      <c r="C37" s="138" t="s">
        <v>101</v>
      </c>
      <c r="D37" s="139">
        <v>1584.2119999525985</v>
      </c>
      <c r="E37" s="140">
        <v>116.8333333333334</v>
      </c>
      <c r="F37" s="141">
        <v>1701.045333285932</v>
      </c>
      <c r="G37" s="142">
        <v>547.708649340552</v>
      </c>
      <c r="H37" s="143">
        <v>2248.753982626484</v>
      </c>
      <c r="I37" s="144">
        <f t="shared" si="1"/>
        <v>75.64390531058258</v>
      </c>
      <c r="J37" s="145">
        <f t="shared" si="2"/>
        <v>70.44843554216997</v>
      </c>
      <c r="K37" s="146">
        <f t="shared" si="3"/>
        <v>6.868325672875801</v>
      </c>
      <c r="L37" s="54"/>
    </row>
    <row r="38" spans="1:12" ht="13.5">
      <c r="A38" s="74">
        <v>51014</v>
      </c>
      <c r="B38" s="76" t="s">
        <v>68</v>
      </c>
      <c r="C38" s="53" t="s">
        <v>3</v>
      </c>
      <c r="D38" s="49">
        <v>196.2274261234169</v>
      </c>
      <c r="E38" s="19">
        <v>64.25000000000003</v>
      </c>
      <c r="F38" s="18">
        <v>260.47742612341693</v>
      </c>
      <c r="G38" s="17">
        <v>562.022573876583</v>
      </c>
      <c r="H38" s="45">
        <v>822.4999999999999</v>
      </c>
      <c r="I38" s="16">
        <f t="shared" si="1"/>
        <v>31.66898797853094</v>
      </c>
      <c r="J38" s="15">
        <f t="shared" si="2"/>
        <v>23.85743782655525</v>
      </c>
      <c r="K38" s="14">
        <f t="shared" si="3"/>
        <v>24.666244962647053</v>
      </c>
      <c r="L38" s="54"/>
    </row>
    <row r="39" spans="1:12" ht="13.5">
      <c r="A39" s="75"/>
      <c r="B39" s="137"/>
      <c r="C39" s="51" t="s">
        <v>2</v>
      </c>
      <c r="D39" s="47">
        <v>1873.91945957484</v>
      </c>
      <c r="E39" s="13">
        <v>106.416666666667</v>
      </c>
      <c r="F39" s="12">
        <v>1980.336126241507</v>
      </c>
      <c r="G39" s="26">
        <v>280.163873758495</v>
      </c>
      <c r="H39" s="43">
        <v>2260.500000000002</v>
      </c>
      <c r="I39" s="10">
        <f t="shared" si="1"/>
        <v>87.60611042873282</v>
      </c>
      <c r="J39" s="124">
        <f t="shared" si="2"/>
        <v>82.8984498816562</v>
      </c>
      <c r="K39" s="8">
        <f t="shared" si="3"/>
        <v>5.373666886976197</v>
      </c>
      <c r="L39" s="54"/>
    </row>
    <row r="40" spans="1:12" ht="13.5">
      <c r="A40" s="75"/>
      <c r="B40" s="137"/>
      <c r="C40" s="51" t="s">
        <v>1</v>
      </c>
      <c r="D40" s="47">
        <v>961.19531231991</v>
      </c>
      <c r="E40" s="13">
        <v>51.25</v>
      </c>
      <c r="F40" s="12">
        <v>1012.44531231991</v>
      </c>
      <c r="G40" s="26">
        <v>450.55468768009</v>
      </c>
      <c r="H40" s="43">
        <v>1463</v>
      </c>
      <c r="I40" s="10">
        <f t="shared" si="1"/>
        <v>69.20337063020574</v>
      </c>
      <c r="J40" s="124">
        <f t="shared" si="2"/>
        <v>65.70029475870882</v>
      </c>
      <c r="K40" s="8">
        <f t="shared" si="3"/>
        <v>5.062001806553493</v>
      </c>
      <c r="L40" s="54"/>
    </row>
    <row r="41" spans="1:12" ht="13.5">
      <c r="A41" s="75"/>
      <c r="B41" s="137"/>
      <c r="C41" s="52" t="s">
        <v>0</v>
      </c>
      <c r="D41" s="48">
        <v>3031.342198018167</v>
      </c>
      <c r="E41" s="7">
        <v>221.91666666666703</v>
      </c>
      <c r="F41" s="6">
        <v>3253.258864684834</v>
      </c>
      <c r="G41" s="5">
        <v>1292.741135315168</v>
      </c>
      <c r="H41" s="44">
        <v>4546.000000000002</v>
      </c>
      <c r="I41" s="4">
        <f t="shared" si="1"/>
        <v>71.5631074501723</v>
      </c>
      <c r="J41" s="3">
        <f t="shared" si="2"/>
        <v>66.68152657321086</v>
      </c>
      <c r="K41" s="2">
        <f t="shared" si="3"/>
        <v>6.821365157124244</v>
      </c>
      <c r="L41" s="54"/>
    </row>
    <row r="42" spans="1:12" ht="13.5">
      <c r="A42" s="85"/>
      <c r="B42" s="86"/>
      <c r="C42" s="138" t="s">
        <v>101</v>
      </c>
      <c r="D42" s="139">
        <v>2997.393926341707</v>
      </c>
      <c r="E42" s="140">
        <v>213.4141108420773</v>
      </c>
      <c r="F42" s="141">
        <v>3210.808037183784</v>
      </c>
      <c r="G42" s="142">
        <v>911.3751148849151</v>
      </c>
      <c r="H42" s="143">
        <v>4122.183152068699</v>
      </c>
      <c r="I42" s="144">
        <f t="shared" si="1"/>
        <v>77.89096017173459</v>
      </c>
      <c r="J42" s="145">
        <f t="shared" si="2"/>
        <v>72.71374938392725</v>
      </c>
      <c r="K42" s="146">
        <f t="shared" si="3"/>
        <v>6.646741517106201</v>
      </c>
      <c r="L42" s="54"/>
    </row>
    <row r="43" spans="1:12" ht="13.5">
      <c r="A43" s="74">
        <v>51017</v>
      </c>
      <c r="B43" s="76" t="s">
        <v>67</v>
      </c>
      <c r="C43" s="53" t="s">
        <v>3</v>
      </c>
      <c r="D43" s="49">
        <v>171.58175266018537</v>
      </c>
      <c r="E43" s="19">
        <v>36.24999999999999</v>
      </c>
      <c r="F43" s="18">
        <v>207.83175266018537</v>
      </c>
      <c r="G43" s="17">
        <v>473.668247339814</v>
      </c>
      <c r="H43" s="45">
        <v>681.4999999999993</v>
      </c>
      <c r="I43" s="16">
        <f t="shared" si="1"/>
        <v>30.496221960408743</v>
      </c>
      <c r="J43" s="15">
        <f t="shared" si="2"/>
        <v>25.17707302423852</v>
      </c>
      <c r="K43" s="14">
        <f t="shared" si="3"/>
        <v>17.441993119920628</v>
      </c>
      <c r="L43" s="54"/>
    </row>
    <row r="44" spans="1:12" ht="13.5">
      <c r="A44" s="75"/>
      <c r="B44" s="137"/>
      <c r="C44" s="51" t="s">
        <v>2</v>
      </c>
      <c r="D44" s="47">
        <v>1567.6815592076</v>
      </c>
      <c r="E44" s="13">
        <v>81.0833333333333</v>
      </c>
      <c r="F44" s="12">
        <v>1648.7648925409333</v>
      </c>
      <c r="G44" s="26">
        <v>115.735107459064</v>
      </c>
      <c r="H44" s="43">
        <v>1764.4999999999973</v>
      </c>
      <c r="I44" s="10">
        <f t="shared" si="1"/>
        <v>93.44091201705503</v>
      </c>
      <c r="J44" s="124">
        <f t="shared" si="2"/>
        <v>88.84565368136029</v>
      </c>
      <c r="K44" s="8">
        <f t="shared" si="3"/>
        <v>4.917822650164191</v>
      </c>
      <c r="L44" s="54"/>
    </row>
    <row r="45" spans="1:12" ht="13.5">
      <c r="A45" s="75"/>
      <c r="B45" s="137"/>
      <c r="C45" s="51" t="s">
        <v>1</v>
      </c>
      <c r="D45" s="47">
        <v>935.116498259162</v>
      </c>
      <c r="E45" s="13">
        <v>51.5</v>
      </c>
      <c r="F45" s="12">
        <v>986.616498259162</v>
      </c>
      <c r="G45" s="26">
        <v>337.383501740838</v>
      </c>
      <c r="H45" s="43">
        <v>1324</v>
      </c>
      <c r="I45" s="10">
        <f t="shared" si="1"/>
        <v>74.51786240628113</v>
      </c>
      <c r="J45" s="124">
        <f t="shared" si="2"/>
        <v>70.62813430960438</v>
      </c>
      <c r="K45" s="8">
        <f t="shared" si="3"/>
        <v>5.2198600054701405</v>
      </c>
      <c r="L45" s="54"/>
    </row>
    <row r="46" spans="1:12" ht="13.5">
      <c r="A46" s="75"/>
      <c r="B46" s="137"/>
      <c r="C46" s="52" t="s">
        <v>0</v>
      </c>
      <c r="D46" s="48">
        <v>2674.3798101269476</v>
      </c>
      <c r="E46" s="7">
        <v>168.8333333333333</v>
      </c>
      <c r="F46" s="6">
        <v>2843.213143460281</v>
      </c>
      <c r="G46" s="5">
        <v>926.786856539716</v>
      </c>
      <c r="H46" s="44">
        <v>3769.9999999999964</v>
      </c>
      <c r="I46" s="4">
        <f t="shared" si="1"/>
        <v>75.41679425624095</v>
      </c>
      <c r="J46" s="3">
        <f t="shared" si="2"/>
        <v>70.93845650204112</v>
      </c>
      <c r="K46" s="2">
        <f t="shared" si="3"/>
        <v>5.938117362803752</v>
      </c>
      <c r="L46" s="54"/>
    </row>
    <row r="47" spans="1:12" ht="13.5">
      <c r="A47" s="85"/>
      <c r="B47" s="86"/>
      <c r="C47" s="138" t="s">
        <v>101</v>
      </c>
      <c r="D47" s="139">
        <v>2646.720261784984</v>
      </c>
      <c r="E47" s="140">
        <v>164.66355293346442</v>
      </c>
      <c r="F47" s="141">
        <v>2811.3838147184483</v>
      </c>
      <c r="G47" s="142">
        <v>618.803548612889</v>
      </c>
      <c r="H47" s="143">
        <v>3430.187363331337</v>
      </c>
      <c r="I47" s="144">
        <f t="shared" si="1"/>
        <v>81.9600656445799</v>
      </c>
      <c r="J47" s="145">
        <f t="shared" si="2"/>
        <v>77.15964119273463</v>
      </c>
      <c r="K47" s="146">
        <f t="shared" si="3"/>
        <v>5.857028559081854</v>
      </c>
      <c r="L47" s="54"/>
    </row>
    <row r="48" spans="1:12" ht="13.5">
      <c r="A48" s="74">
        <v>51019</v>
      </c>
      <c r="B48" s="76" t="s">
        <v>66</v>
      </c>
      <c r="C48" s="53" t="s">
        <v>3</v>
      </c>
      <c r="D48" s="49">
        <v>94.3712959550717</v>
      </c>
      <c r="E48" s="19">
        <v>24.9166666666667</v>
      </c>
      <c r="F48" s="18">
        <v>119.2879626217384</v>
      </c>
      <c r="G48" s="17">
        <v>263.21203737826204</v>
      </c>
      <c r="H48" s="45">
        <v>382.5000000000004</v>
      </c>
      <c r="I48" s="16">
        <f t="shared" si="1"/>
        <v>31.1863954566636</v>
      </c>
      <c r="J48" s="15">
        <f t="shared" si="2"/>
        <v>24.672234236620028</v>
      </c>
      <c r="K48" s="14">
        <f t="shared" si="3"/>
        <v>20.887829852268784</v>
      </c>
      <c r="L48" s="54"/>
    </row>
    <row r="49" spans="1:12" ht="13.5">
      <c r="A49" s="75"/>
      <c r="B49" s="137"/>
      <c r="C49" s="51" t="s">
        <v>2</v>
      </c>
      <c r="D49" s="47">
        <v>868.766496459798</v>
      </c>
      <c r="E49" s="13">
        <v>51.5</v>
      </c>
      <c r="F49" s="12">
        <v>920.266496459798</v>
      </c>
      <c r="G49" s="26">
        <v>116.733503540202</v>
      </c>
      <c r="H49" s="43">
        <v>1037</v>
      </c>
      <c r="I49" s="10">
        <f t="shared" si="1"/>
        <v>88.74315298551572</v>
      </c>
      <c r="J49" s="124">
        <f t="shared" si="2"/>
        <v>83.77690419091591</v>
      </c>
      <c r="K49" s="8">
        <f t="shared" si="3"/>
        <v>5.596205033880616</v>
      </c>
      <c r="L49" s="54"/>
    </row>
    <row r="50" spans="1:12" ht="13.5">
      <c r="A50" s="75"/>
      <c r="B50" s="137"/>
      <c r="C50" s="51" t="s">
        <v>1</v>
      </c>
      <c r="D50" s="47">
        <v>521.956595312089</v>
      </c>
      <c r="E50" s="13">
        <v>42.4166666666667</v>
      </c>
      <c r="F50" s="12">
        <v>564.3732619787557</v>
      </c>
      <c r="G50" s="26">
        <v>182.626738021244</v>
      </c>
      <c r="H50" s="43">
        <v>746.9999999999998</v>
      </c>
      <c r="I50" s="10">
        <f t="shared" si="1"/>
        <v>75.55197616850815</v>
      </c>
      <c r="J50" s="124">
        <f t="shared" si="2"/>
        <v>69.87370753843228</v>
      </c>
      <c r="K50" s="8">
        <f t="shared" si="3"/>
        <v>7.515711590933476</v>
      </c>
      <c r="L50" s="54"/>
    </row>
    <row r="51" spans="1:12" ht="13.5">
      <c r="A51" s="75"/>
      <c r="B51" s="137"/>
      <c r="C51" s="52" t="s">
        <v>0</v>
      </c>
      <c r="D51" s="48">
        <v>1485.0943877269588</v>
      </c>
      <c r="E51" s="7">
        <v>118.8333333333334</v>
      </c>
      <c r="F51" s="6">
        <v>1603.9277210602922</v>
      </c>
      <c r="G51" s="5">
        <v>562.572278939708</v>
      </c>
      <c r="H51" s="44">
        <v>2166.5</v>
      </c>
      <c r="I51" s="4">
        <f t="shared" si="1"/>
        <v>74.03312813571623</v>
      </c>
      <c r="J51" s="3">
        <f t="shared" si="2"/>
        <v>68.54809082515388</v>
      </c>
      <c r="K51" s="2">
        <f t="shared" si="3"/>
        <v>7.40889578582615</v>
      </c>
      <c r="L51" s="54"/>
    </row>
    <row r="52" spans="1:12" ht="13.5">
      <c r="A52" s="85"/>
      <c r="B52" s="86"/>
      <c r="C52" s="138" t="s">
        <v>101</v>
      </c>
      <c r="D52" s="139">
        <v>1465.9414658191272</v>
      </c>
      <c r="E52" s="140">
        <v>116.8333333333334</v>
      </c>
      <c r="F52" s="141">
        <v>1582.7747991524607</v>
      </c>
      <c r="G52" s="142">
        <v>400.58855098014794</v>
      </c>
      <c r="H52" s="143">
        <v>1983.3633501326085</v>
      </c>
      <c r="I52" s="144">
        <f t="shared" si="1"/>
        <v>79.802563612292</v>
      </c>
      <c r="J52" s="145">
        <f t="shared" si="2"/>
        <v>73.91189646219458</v>
      </c>
      <c r="K52" s="146">
        <f t="shared" si="3"/>
        <v>7.381551272859219</v>
      </c>
      <c r="L52" s="54"/>
    </row>
    <row r="53" spans="1:12" ht="13.5">
      <c r="A53" s="74">
        <v>51065</v>
      </c>
      <c r="B53" s="76" t="s">
        <v>65</v>
      </c>
      <c r="C53" s="53" t="s">
        <v>3</v>
      </c>
      <c r="D53" s="49">
        <v>322.99512942004696</v>
      </c>
      <c r="E53" s="19">
        <v>86.8333333333333</v>
      </c>
      <c r="F53" s="18">
        <v>409.8284627533803</v>
      </c>
      <c r="G53" s="17">
        <v>939.671537246619</v>
      </c>
      <c r="H53" s="45">
        <v>1349.4999999999993</v>
      </c>
      <c r="I53" s="16">
        <f t="shared" si="1"/>
        <v>30.368911652714374</v>
      </c>
      <c r="J53" s="15">
        <f t="shared" si="2"/>
        <v>23.93442974583528</v>
      </c>
      <c r="K53" s="14">
        <f t="shared" si="3"/>
        <v>21.187726384340078</v>
      </c>
      <c r="L53" s="54"/>
    </row>
    <row r="54" spans="1:12" ht="13.5">
      <c r="A54" s="75"/>
      <c r="B54" s="137"/>
      <c r="C54" s="51" t="s">
        <v>2</v>
      </c>
      <c r="D54" s="47">
        <v>3203.46299577883</v>
      </c>
      <c r="E54" s="13">
        <v>156.083333333333</v>
      </c>
      <c r="F54" s="12">
        <v>3359.546329112163</v>
      </c>
      <c r="G54" s="26">
        <v>338.453670887832</v>
      </c>
      <c r="H54" s="43">
        <v>3697.9999999999955</v>
      </c>
      <c r="I54" s="10">
        <f t="shared" si="1"/>
        <v>90.84765627669464</v>
      </c>
      <c r="J54" s="124">
        <f t="shared" si="2"/>
        <v>86.62690632176404</v>
      </c>
      <c r="K54" s="8">
        <f t="shared" si="3"/>
        <v>4.645964604827509</v>
      </c>
      <c r="L54" s="54"/>
    </row>
    <row r="55" spans="1:12" ht="13.5">
      <c r="A55" s="75"/>
      <c r="B55" s="137"/>
      <c r="C55" s="51" t="s">
        <v>1</v>
      </c>
      <c r="D55" s="47">
        <v>1776.40062094748</v>
      </c>
      <c r="E55" s="13">
        <v>99.5</v>
      </c>
      <c r="F55" s="12">
        <v>1875.90062094748</v>
      </c>
      <c r="G55" s="26">
        <v>624.599379052523</v>
      </c>
      <c r="H55" s="43">
        <v>2500.500000000003</v>
      </c>
      <c r="I55" s="10">
        <f t="shared" si="1"/>
        <v>75.02102063377235</v>
      </c>
      <c r="J55" s="124">
        <f t="shared" si="2"/>
        <v>71.04181647460419</v>
      </c>
      <c r="K55" s="8">
        <f t="shared" si="3"/>
        <v>5.304118933003206</v>
      </c>
      <c r="L55" s="54"/>
    </row>
    <row r="56" spans="1:12" ht="13.5">
      <c r="A56" s="75"/>
      <c r="B56" s="137"/>
      <c r="C56" s="52" t="s">
        <v>0</v>
      </c>
      <c r="D56" s="48">
        <v>5302.858746146358</v>
      </c>
      <c r="E56" s="7">
        <v>342.4166666666663</v>
      </c>
      <c r="F56" s="6">
        <v>5645.275412813024</v>
      </c>
      <c r="G56" s="5">
        <v>1902.724587186974</v>
      </c>
      <c r="H56" s="44">
        <v>7547.999999999998</v>
      </c>
      <c r="I56" s="4">
        <f t="shared" si="1"/>
        <v>74.79167213583764</v>
      </c>
      <c r="J56" s="3">
        <f t="shared" si="2"/>
        <v>70.25515031990408</v>
      </c>
      <c r="K56" s="2">
        <f t="shared" si="3"/>
        <v>6.065544045725151</v>
      </c>
      <c r="L56" s="54"/>
    </row>
    <row r="57" spans="1:12" ht="13.5">
      <c r="A57" s="85"/>
      <c r="B57" s="86"/>
      <c r="C57" s="138" t="s">
        <v>101</v>
      </c>
      <c r="D57" s="139">
        <v>5253.115816507065</v>
      </c>
      <c r="E57" s="140">
        <v>331.1666666666663</v>
      </c>
      <c r="F57" s="141">
        <v>5584.282483173731</v>
      </c>
      <c r="G57" s="142">
        <v>1271.6191468485931</v>
      </c>
      <c r="H57" s="143">
        <v>6855.901630022325</v>
      </c>
      <c r="I57" s="144">
        <f t="shared" si="1"/>
        <v>81.45219672814277</v>
      </c>
      <c r="J57" s="145">
        <f t="shared" si="2"/>
        <v>76.62180847962311</v>
      </c>
      <c r="K57" s="146">
        <f t="shared" si="3"/>
        <v>5.930335144479535</v>
      </c>
      <c r="L57" s="54"/>
    </row>
    <row r="58" spans="1:12" s="20" customFormat="1" ht="15.75" customHeight="1">
      <c r="A58" s="74">
        <v>51067</v>
      </c>
      <c r="B58" s="76" t="s">
        <v>34</v>
      </c>
      <c r="C58" s="53" t="s">
        <v>3</v>
      </c>
      <c r="D58" s="49">
        <v>397.30737182519437</v>
      </c>
      <c r="E58" s="19">
        <v>105.1666666666667</v>
      </c>
      <c r="F58" s="18">
        <v>502.47403849186105</v>
      </c>
      <c r="G58" s="17">
        <v>1315.525961508139</v>
      </c>
      <c r="H58" s="45">
        <v>1818</v>
      </c>
      <c r="I58" s="16">
        <f t="shared" si="1"/>
        <v>27.63883600065242</v>
      </c>
      <c r="J58" s="15">
        <f t="shared" si="2"/>
        <v>21.854090859471636</v>
      </c>
      <c r="K58" s="14">
        <f t="shared" si="3"/>
        <v>20.92977121411421</v>
      </c>
      <c r="L58" s="54"/>
    </row>
    <row r="59" spans="1:12" s="20" customFormat="1" ht="15.75" customHeight="1">
      <c r="A59" s="75"/>
      <c r="B59" s="137"/>
      <c r="C59" s="51" t="s">
        <v>2</v>
      </c>
      <c r="D59" s="47">
        <v>3595.7563288686</v>
      </c>
      <c r="E59" s="13">
        <v>314.666666666667</v>
      </c>
      <c r="F59" s="12">
        <v>3910.422995535267</v>
      </c>
      <c r="G59" s="26">
        <v>517.577004464732</v>
      </c>
      <c r="H59" s="43">
        <v>4427.999999999999</v>
      </c>
      <c r="I59" s="10">
        <f t="shared" si="1"/>
        <v>88.31126909519575</v>
      </c>
      <c r="J59" s="124">
        <f t="shared" si="2"/>
        <v>81.20497581004066</v>
      </c>
      <c r="K59" s="8">
        <f t="shared" si="3"/>
        <v>8.046870300884029</v>
      </c>
      <c r="L59" s="54"/>
    </row>
    <row r="60" spans="1:12" s="20" customFormat="1" ht="15.75" customHeight="1">
      <c r="A60" s="75"/>
      <c r="B60" s="137"/>
      <c r="C60" s="51" t="s">
        <v>1</v>
      </c>
      <c r="D60" s="47">
        <v>1977.48826696088</v>
      </c>
      <c r="E60" s="13">
        <v>167</v>
      </c>
      <c r="F60" s="12">
        <v>2144.48826696088</v>
      </c>
      <c r="G60" s="26">
        <v>762.011733039121</v>
      </c>
      <c r="H60" s="43">
        <v>2906.500000000001</v>
      </c>
      <c r="I60" s="10">
        <f t="shared" si="1"/>
        <v>73.78249671291516</v>
      </c>
      <c r="J60" s="124">
        <f t="shared" si="2"/>
        <v>68.0367544111777</v>
      </c>
      <c r="K60" s="8">
        <f t="shared" si="3"/>
        <v>7.787405628321231</v>
      </c>
      <c r="L60" s="54"/>
    </row>
    <row r="61" spans="1:12" s="20" customFormat="1" ht="15.75" customHeight="1">
      <c r="A61" s="75"/>
      <c r="B61" s="137"/>
      <c r="C61" s="52" t="s">
        <v>0</v>
      </c>
      <c r="D61" s="48">
        <v>5970.551967654675</v>
      </c>
      <c r="E61" s="7">
        <v>586.8333333333337</v>
      </c>
      <c r="F61" s="6">
        <v>6557.385300988009</v>
      </c>
      <c r="G61" s="5">
        <v>2595.1146990119923</v>
      </c>
      <c r="H61" s="44">
        <v>9152.5</v>
      </c>
      <c r="I61" s="4">
        <f t="shared" si="1"/>
        <v>71.64583776004379</v>
      </c>
      <c r="J61" s="3">
        <f t="shared" si="2"/>
        <v>65.23411054525731</v>
      </c>
      <c r="K61" s="2">
        <f t="shared" si="3"/>
        <v>8.949197071657737</v>
      </c>
      <c r="L61" s="54"/>
    </row>
    <row r="62" spans="1:12" s="20" customFormat="1" ht="15.75" customHeight="1">
      <c r="A62" s="85"/>
      <c r="B62" s="86"/>
      <c r="C62" s="138" t="s">
        <v>101</v>
      </c>
      <c r="D62" s="139">
        <v>5917.004585007952</v>
      </c>
      <c r="E62" s="140">
        <v>575.0510123525592</v>
      </c>
      <c r="F62" s="141">
        <v>6492.0555973605115</v>
      </c>
      <c r="G62" s="142">
        <v>1734.6681133128811</v>
      </c>
      <c r="H62" s="143">
        <v>8226.723710673392</v>
      </c>
      <c r="I62" s="144">
        <f t="shared" si="1"/>
        <v>78.91422911088756</v>
      </c>
      <c r="J62" s="145">
        <f t="shared" si="2"/>
        <v>71.92419234076381</v>
      </c>
      <c r="K62" s="146">
        <f t="shared" si="3"/>
        <v>8.857764751527371</v>
      </c>
      <c r="L62" s="54"/>
    </row>
    <row r="63" spans="1:12" ht="13.5">
      <c r="A63" s="74">
        <v>51068</v>
      </c>
      <c r="B63" s="76" t="s">
        <v>30</v>
      </c>
      <c r="C63" s="53" t="s">
        <v>3</v>
      </c>
      <c r="D63" s="49">
        <v>223.6058053030136</v>
      </c>
      <c r="E63" s="19">
        <v>55.91666666666667</v>
      </c>
      <c r="F63" s="18">
        <v>279.5224719696803</v>
      </c>
      <c r="G63" s="17">
        <v>814.477528030319</v>
      </c>
      <c r="H63" s="45">
        <v>1093.999999999999</v>
      </c>
      <c r="I63" s="16">
        <f t="shared" si="1"/>
        <v>25.550500180043922</v>
      </c>
      <c r="J63" s="15">
        <f t="shared" si="2"/>
        <v>20.439287504845865</v>
      </c>
      <c r="K63" s="14">
        <f t="shared" si="3"/>
        <v>20.004354666959276</v>
      </c>
      <c r="L63" s="54"/>
    </row>
    <row r="64" spans="1:12" ht="13.5">
      <c r="A64" s="75"/>
      <c r="B64" s="137"/>
      <c r="C64" s="51" t="s">
        <v>2</v>
      </c>
      <c r="D64" s="47">
        <v>2000.87326975464</v>
      </c>
      <c r="E64" s="13">
        <v>130.583333333333</v>
      </c>
      <c r="F64" s="12">
        <v>2131.456603087973</v>
      </c>
      <c r="G64" s="26">
        <v>209.043396912028</v>
      </c>
      <c r="H64" s="43">
        <v>2340.500000000001</v>
      </c>
      <c r="I64" s="10">
        <f t="shared" si="1"/>
        <v>91.06842995462388</v>
      </c>
      <c r="J64" s="124">
        <f t="shared" si="2"/>
        <v>85.48913778058701</v>
      </c>
      <c r="K64" s="8">
        <f t="shared" si="3"/>
        <v>6.126483323383121</v>
      </c>
      <c r="L64" s="54"/>
    </row>
    <row r="65" spans="1:12" ht="13.5">
      <c r="A65" s="75"/>
      <c r="B65" s="137"/>
      <c r="C65" s="51" t="s">
        <v>1</v>
      </c>
      <c r="D65" s="47">
        <v>1422.81626892664</v>
      </c>
      <c r="E65" s="13">
        <v>99.5833333333333</v>
      </c>
      <c r="F65" s="12">
        <v>1522.3996022599733</v>
      </c>
      <c r="G65" s="26">
        <v>467.100397740031</v>
      </c>
      <c r="H65" s="43">
        <v>1989.5000000000043</v>
      </c>
      <c r="I65" s="10">
        <f t="shared" si="1"/>
        <v>76.5217191384755</v>
      </c>
      <c r="J65" s="124">
        <f t="shared" si="2"/>
        <v>71.51627388422402</v>
      </c>
      <c r="K65" s="8">
        <f t="shared" si="3"/>
        <v>6.541208575298084</v>
      </c>
      <c r="L65" s="54"/>
    </row>
    <row r="66" spans="1:12" ht="13.5">
      <c r="A66" s="75"/>
      <c r="B66" s="137"/>
      <c r="C66" s="52" t="s">
        <v>0</v>
      </c>
      <c r="D66" s="48">
        <v>3647.2953439842936</v>
      </c>
      <c r="E66" s="7">
        <v>286.083333333333</v>
      </c>
      <c r="F66" s="6">
        <v>3933.3786773176266</v>
      </c>
      <c r="G66" s="5">
        <v>1490.621322682378</v>
      </c>
      <c r="H66" s="44">
        <v>5424.000000000005</v>
      </c>
      <c r="I66" s="4">
        <f t="shared" si="1"/>
        <v>72.51804346087064</v>
      </c>
      <c r="J66" s="3">
        <f t="shared" si="2"/>
        <v>67.24364572242423</v>
      </c>
      <c r="K66" s="2">
        <f t="shared" si="3"/>
        <v>7.273221238094164</v>
      </c>
      <c r="L66" s="54"/>
    </row>
    <row r="67" spans="1:12" ht="13.5">
      <c r="A67" s="85"/>
      <c r="B67" s="86"/>
      <c r="C67" s="138" t="s">
        <v>101</v>
      </c>
      <c r="D67" s="139">
        <v>3615.793344521564</v>
      </c>
      <c r="E67" s="140">
        <v>279.1666666666663</v>
      </c>
      <c r="F67" s="141">
        <v>3894.96001118823</v>
      </c>
      <c r="G67" s="142">
        <v>967.33675005533</v>
      </c>
      <c r="H67" s="143">
        <v>4862.2967612435605</v>
      </c>
      <c r="I67" s="144">
        <f t="shared" si="1"/>
        <v>80.10535354884574</v>
      </c>
      <c r="J67" s="145">
        <f t="shared" si="2"/>
        <v>74.3638967769792</v>
      </c>
      <c r="K67" s="146">
        <f t="shared" si="3"/>
        <v>7.167382100580316</v>
      </c>
      <c r="L67" s="54"/>
    </row>
    <row r="68" spans="1:12" ht="13.5">
      <c r="A68" s="74">
        <v>51069</v>
      </c>
      <c r="B68" s="76" t="s">
        <v>32</v>
      </c>
      <c r="C68" s="53" t="s">
        <v>3</v>
      </c>
      <c r="D68" s="49">
        <v>522.0984703300448</v>
      </c>
      <c r="E68" s="19">
        <v>229.9999999999998</v>
      </c>
      <c r="F68" s="18">
        <v>752.0984703300446</v>
      </c>
      <c r="G68" s="17">
        <v>1573.901529669958</v>
      </c>
      <c r="H68" s="45">
        <v>2326.0000000000027</v>
      </c>
      <c r="I68" s="16">
        <f t="shared" si="1"/>
        <v>32.33441402966654</v>
      </c>
      <c r="J68" s="15">
        <f t="shared" si="2"/>
        <v>22.44619390928823</v>
      </c>
      <c r="K68" s="14">
        <f t="shared" si="3"/>
        <v>30.581101953188195</v>
      </c>
      <c r="L68" s="54"/>
    </row>
    <row r="69" spans="1:12" ht="13.5">
      <c r="A69" s="75"/>
      <c r="B69" s="137"/>
      <c r="C69" s="51" t="s">
        <v>2</v>
      </c>
      <c r="D69" s="47">
        <v>4548.99797640376</v>
      </c>
      <c r="E69" s="13">
        <v>493</v>
      </c>
      <c r="F69" s="12">
        <v>5041.99797640376</v>
      </c>
      <c r="G69" s="26">
        <v>711.002023596236</v>
      </c>
      <c r="H69" s="43">
        <v>5752.999999999995</v>
      </c>
      <c r="I69" s="10">
        <f t="shared" si="1"/>
        <v>87.64119548763712</v>
      </c>
      <c r="J69" s="124">
        <f t="shared" si="2"/>
        <v>79.07175345739202</v>
      </c>
      <c r="K69" s="8">
        <f t="shared" si="3"/>
        <v>9.777869850547534</v>
      </c>
      <c r="L69" s="54"/>
    </row>
    <row r="70" spans="1:12" ht="13.5">
      <c r="A70" s="75"/>
      <c r="B70" s="137"/>
      <c r="C70" s="51" t="s">
        <v>1</v>
      </c>
      <c r="D70" s="47">
        <v>2522.29453085621</v>
      </c>
      <c r="E70" s="13">
        <v>266.583333333333</v>
      </c>
      <c r="F70" s="12">
        <v>2788.877864189543</v>
      </c>
      <c r="G70" s="26">
        <v>1302.12213581045</v>
      </c>
      <c r="H70" s="43">
        <v>4090.9999999999927</v>
      </c>
      <c r="I70" s="10">
        <f t="shared" si="1"/>
        <v>68.1710551011867</v>
      </c>
      <c r="J70" s="124">
        <f t="shared" si="2"/>
        <v>61.654718427186864</v>
      </c>
      <c r="K70" s="8">
        <f t="shared" si="3"/>
        <v>9.558802726945627</v>
      </c>
      <c r="L70" s="54"/>
    </row>
    <row r="71" spans="1:12" ht="13.5">
      <c r="A71" s="75"/>
      <c r="B71" s="137"/>
      <c r="C71" s="52" t="s">
        <v>0</v>
      </c>
      <c r="D71" s="48">
        <v>7593.390977590014</v>
      </c>
      <c r="E71" s="7">
        <v>989.5833333333328</v>
      </c>
      <c r="F71" s="6">
        <v>8582.974310923346</v>
      </c>
      <c r="G71" s="5">
        <v>3587.025689076644</v>
      </c>
      <c r="H71" s="44">
        <v>12169.99999999999</v>
      </c>
      <c r="I71" s="4">
        <f t="shared" si="1"/>
        <v>70.5256722343743</v>
      </c>
      <c r="J71" s="3">
        <f t="shared" si="2"/>
        <v>62.39433835324585</v>
      </c>
      <c r="K71" s="2">
        <f t="shared" si="3"/>
        <v>11.529608472367368</v>
      </c>
      <c r="L71" s="54"/>
    </row>
    <row r="72" spans="1:12" ht="14.25" thickBot="1">
      <c r="A72" s="85"/>
      <c r="B72" s="86"/>
      <c r="C72" s="138" t="s">
        <v>101</v>
      </c>
      <c r="D72" s="139">
        <v>7504.00163246143</v>
      </c>
      <c r="E72" s="140">
        <v>961.7999512907829</v>
      </c>
      <c r="F72" s="141">
        <v>8465.801583752213</v>
      </c>
      <c r="G72" s="142">
        <v>2530.7844500838137</v>
      </c>
      <c r="H72" s="143">
        <v>10996.586033836027</v>
      </c>
      <c r="I72" s="144">
        <f t="shared" si="1"/>
        <v>76.9857259125996</v>
      </c>
      <c r="J72" s="145">
        <f t="shared" si="2"/>
        <v>68.2393754695497</v>
      </c>
      <c r="K72" s="146">
        <f t="shared" si="3"/>
        <v>11.361002756510317</v>
      </c>
      <c r="L72" s="54"/>
    </row>
    <row r="73" spans="1:12" ht="13.5">
      <c r="A73" s="78" t="s">
        <v>89</v>
      </c>
      <c r="B73" s="79"/>
      <c r="C73" s="50" t="s">
        <v>3</v>
      </c>
      <c r="D73" s="46">
        <f aca="true" t="shared" si="5" ref="D73:H77">D78+D83+D88+D93+D98+D103+D108+D113+D118+D123+D128+D133</f>
        <v>10072.246646432593</v>
      </c>
      <c r="E73" s="40">
        <f t="shared" si="5"/>
        <v>5522.750000000001</v>
      </c>
      <c r="F73" s="41">
        <f t="shared" si="5"/>
        <v>15594.996646432597</v>
      </c>
      <c r="G73" s="39">
        <f t="shared" si="5"/>
        <v>32263.50335356743</v>
      </c>
      <c r="H73" s="42">
        <f t="shared" si="5"/>
        <v>47858.50000000003</v>
      </c>
      <c r="I73" s="56">
        <f aca="true" t="shared" si="6" ref="I73:I136">F73/H73*100</f>
        <v>32.585636086447735</v>
      </c>
      <c r="J73" s="57">
        <f aca="true" t="shared" si="7" ref="J73:J136">D73/H73*100</f>
        <v>21.045888706149558</v>
      </c>
      <c r="K73" s="58">
        <f aca="true" t="shared" si="8" ref="K73:K136">E73/F73*100</f>
        <v>35.413601716056455</v>
      </c>
      <c r="L73" s="54"/>
    </row>
    <row r="74" spans="1:12" ht="13.5">
      <c r="A74" s="80"/>
      <c r="B74" s="136"/>
      <c r="C74" s="51" t="s">
        <v>2</v>
      </c>
      <c r="D74" s="47">
        <f t="shared" si="5"/>
        <v>85020.6563322068</v>
      </c>
      <c r="E74" s="13">
        <f t="shared" si="5"/>
        <v>16991.583333333332</v>
      </c>
      <c r="F74" s="12">
        <f t="shared" si="5"/>
        <v>102012.23966554014</v>
      </c>
      <c r="G74" s="26">
        <f t="shared" si="5"/>
        <v>24068.26033445988</v>
      </c>
      <c r="H74" s="43">
        <f t="shared" si="5"/>
        <v>126080.5</v>
      </c>
      <c r="I74" s="10">
        <f t="shared" si="6"/>
        <v>80.91040221567978</v>
      </c>
      <c r="J74" s="124">
        <f t="shared" si="7"/>
        <v>67.4336287786032</v>
      </c>
      <c r="K74" s="8">
        <f t="shared" si="8"/>
        <v>16.656416317338348</v>
      </c>
      <c r="L74" s="54"/>
    </row>
    <row r="75" spans="1:12" ht="13.5">
      <c r="A75" s="80"/>
      <c r="B75" s="136"/>
      <c r="C75" s="51" t="s">
        <v>1</v>
      </c>
      <c r="D75" s="47">
        <f t="shared" si="5"/>
        <v>41357.967936160545</v>
      </c>
      <c r="E75" s="13">
        <f t="shared" si="5"/>
        <v>6812.999999999997</v>
      </c>
      <c r="F75" s="12">
        <f t="shared" si="5"/>
        <v>48170.967936160545</v>
      </c>
      <c r="G75" s="26">
        <f t="shared" si="5"/>
        <v>29865.032063839393</v>
      </c>
      <c r="H75" s="43">
        <f t="shared" si="5"/>
        <v>78035.99999999993</v>
      </c>
      <c r="I75" s="10">
        <f t="shared" si="6"/>
        <v>61.72916081828975</v>
      </c>
      <c r="J75" s="124">
        <f t="shared" si="7"/>
        <v>52.99857493485133</v>
      </c>
      <c r="K75" s="8">
        <f t="shared" si="8"/>
        <v>14.143373678994886</v>
      </c>
      <c r="L75" s="54"/>
    </row>
    <row r="76" spans="1:12" ht="13.5">
      <c r="A76" s="80"/>
      <c r="B76" s="136"/>
      <c r="C76" s="52" t="s">
        <v>0</v>
      </c>
      <c r="D76" s="48">
        <f t="shared" si="5"/>
        <v>136450.87091479995</v>
      </c>
      <c r="E76" s="7">
        <f t="shared" si="5"/>
        <v>29327.33333333333</v>
      </c>
      <c r="F76" s="6">
        <f t="shared" si="5"/>
        <v>165778.20424813323</v>
      </c>
      <c r="G76" s="5">
        <f t="shared" si="5"/>
        <v>86196.79575186668</v>
      </c>
      <c r="H76" s="44">
        <f t="shared" si="5"/>
        <v>251974.99999999994</v>
      </c>
      <c r="I76" s="4">
        <f t="shared" si="6"/>
        <v>65.79152862313057</v>
      </c>
      <c r="J76" s="3">
        <f t="shared" si="7"/>
        <v>54.152543274054956</v>
      </c>
      <c r="K76" s="2">
        <f t="shared" si="8"/>
        <v>17.690705160152906</v>
      </c>
      <c r="L76" s="54"/>
    </row>
    <row r="77" spans="1:12" ht="14.25" thickBot="1">
      <c r="A77" s="82"/>
      <c r="B77" s="83"/>
      <c r="C77" s="127" t="s">
        <v>101</v>
      </c>
      <c r="D77" s="128">
        <f t="shared" si="5"/>
        <v>134713.219904241</v>
      </c>
      <c r="E77" s="129">
        <f t="shared" si="5"/>
        <v>28640.223479429736</v>
      </c>
      <c r="F77" s="130">
        <f t="shared" si="5"/>
        <v>163353.44338367076</v>
      </c>
      <c r="G77" s="131">
        <f t="shared" si="5"/>
        <v>64991.65843154161</v>
      </c>
      <c r="H77" s="132">
        <f t="shared" si="5"/>
        <v>228345.10181521237</v>
      </c>
      <c r="I77" s="133">
        <f t="shared" si="6"/>
        <v>71.53796691284583</v>
      </c>
      <c r="J77" s="134">
        <f t="shared" si="7"/>
        <v>58.99544979653529</v>
      </c>
      <c r="K77" s="135">
        <f t="shared" si="8"/>
        <v>17.532672030770726</v>
      </c>
      <c r="L77" s="54"/>
    </row>
    <row r="78" spans="1:12" ht="13.5">
      <c r="A78" s="74">
        <v>52010</v>
      </c>
      <c r="B78" s="147" t="s">
        <v>64</v>
      </c>
      <c r="C78" s="53" t="s">
        <v>3</v>
      </c>
      <c r="D78" s="49">
        <v>416.4984389914423</v>
      </c>
      <c r="E78" s="19">
        <v>209.3333333333329</v>
      </c>
      <c r="F78" s="18">
        <v>625.8317723247752</v>
      </c>
      <c r="G78" s="17">
        <v>1058.1682276752251</v>
      </c>
      <c r="H78" s="45">
        <v>1684.0000000000002</v>
      </c>
      <c r="I78" s="16">
        <f t="shared" si="6"/>
        <v>37.16340690764698</v>
      </c>
      <c r="J78" s="15">
        <f t="shared" si="7"/>
        <v>24.732686400916997</v>
      </c>
      <c r="K78" s="14">
        <f t="shared" si="8"/>
        <v>33.44881845095896</v>
      </c>
      <c r="L78" s="54"/>
    </row>
    <row r="79" spans="1:12" ht="13.5">
      <c r="A79" s="75"/>
      <c r="B79" s="148"/>
      <c r="C79" s="51" t="s">
        <v>2</v>
      </c>
      <c r="D79" s="47">
        <v>3548.57631544162</v>
      </c>
      <c r="E79" s="13">
        <v>550.583333333333</v>
      </c>
      <c r="F79" s="12">
        <v>4099.159648774953</v>
      </c>
      <c r="G79" s="26">
        <v>645.840351225044</v>
      </c>
      <c r="H79" s="43">
        <v>4744.999999999997</v>
      </c>
      <c r="I79" s="10">
        <f t="shared" si="6"/>
        <v>86.38903369388736</v>
      </c>
      <c r="J79" s="124">
        <f t="shared" si="7"/>
        <v>74.78559147400678</v>
      </c>
      <c r="K79" s="8">
        <f t="shared" si="8"/>
        <v>13.431614782260958</v>
      </c>
      <c r="L79" s="54"/>
    </row>
    <row r="80" spans="1:12" ht="13.5">
      <c r="A80" s="75"/>
      <c r="B80" s="148"/>
      <c r="C80" s="51" t="s">
        <v>1</v>
      </c>
      <c r="D80" s="47">
        <v>1640.16732952905</v>
      </c>
      <c r="E80" s="13">
        <v>231.166666666667</v>
      </c>
      <c r="F80" s="12">
        <v>1871.333996195717</v>
      </c>
      <c r="G80" s="26">
        <v>1123.66600380428</v>
      </c>
      <c r="H80" s="43">
        <v>2994.9999999999973</v>
      </c>
      <c r="I80" s="10">
        <f t="shared" si="6"/>
        <v>62.48193643391381</v>
      </c>
      <c r="J80" s="124">
        <f t="shared" si="7"/>
        <v>54.76351684571124</v>
      </c>
      <c r="K80" s="8">
        <f t="shared" si="8"/>
        <v>12.353041580851503</v>
      </c>
      <c r="L80" s="54"/>
    </row>
    <row r="81" spans="1:12" ht="13.5">
      <c r="A81" s="75"/>
      <c r="B81" s="148"/>
      <c r="C81" s="52" t="s">
        <v>0</v>
      </c>
      <c r="D81" s="48">
        <v>5605.242083962113</v>
      </c>
      <c r="E81" s="7">
        <v>991.0833333333329</v>
      </c>
      <c r="F81" s="6">
        <v>6596.325417295446</v>
      </c>
      <c r="G81" s="5">
        <v>2827.6745827045493</v>
      </c>
      <c r="H81" s="44">
        <v>9423.999999999995</v>
      </c>
      <c r="I81" s="4">
        <f t="shared" si="6"/>
        <v>69.99496410542709</v>
      </c>
      <c r="J81" s="3">
        <f t="shared" si="7"/>
        <v>59.478375254266936</v>
      </c>
      <c r="K81" s="2">
        <f t="shared" si="8"/>
        <v>15.024779261719418</v>
      </c>
      <c r="L81" s="54"/>
    </row>
    <row r="82" spans="1:12" ht="13.5">
      <c r="A82" s="85"/>
      <c r="B82" s="149"/>
      <c r="C82" s="138" t="s">
        <v>101</v>
      </c>
      <c r="D82" s="139">
        <v>5535.718947297389</v>
      </c>
      <c r="E82" s="140">
        <v>963.145258404415</v>
      </c>
      <c r="F82" s="141">
        <v>6498.864205701804</v>
      </c>
      <c r="G82" s="142">
        <v>2087.524071127188</v>
      </c>
      <c r="H82" s="143">
        <v>8586.388276828991</v>
      </c>
      <c r="I82" s="144">
        <f t="shared" si="6"/>
        <v>75.68798423942083</v>
      </c>
      <c r="J82" s="145">
        <f t="shared" si="7"/>
        <v>64.47086678150741</v>
      </c>
      <c r="K82" s="146">
        <f t="shared" si="8"/>
        <v>14.820209007589291</v>
      </c>
      <c r="L82" s="54"/>
    </row>
    <row r="83" spans="1:12" ht="13.5">
      <c r="A83" s="74">
        <v>52011</v>
      </c>
      <c r="B83" s="76" t="s">
        <v>63</v>
      </c>
      <c r="C83" s="53" t="s">
        <v>3</v>
      </c>
      <c r="D83" s="49">
        <v>4969.918883890001</v>
      </c>
      <c r="E83" s="19">
        <v>3185.750000000001</v>
      </c>
      <c r="F83" s="18">
        <v>8155.668883890002</v>
      </c>
      <c r="G83" s="17">
        <v>16958.83111611003</v>
      </c>
      <c r="H83" s="45">
        <v>25114.500000000033</v>
      </c>
      <c r="I83" s="16">
        <f t="shared" si="6"/>
        <v>32.47394486806423</v>
      </c>
      <c r="J83" s="15">
        <f t="shared" si="7"/>
        <v>19.789041724461942</v>
      </c>
      <c r="K83" s="14">
        <f t="shared" si="8"/>
        <v>39.06178690374316</v>
      </c>
      <c r="L83" s="54"/>
    </row>
    <row r="84" spans="1:12" ht="13.5">
      <c r="A84" s="75"/>
      <c r="B84" s="137"/>
      <c r="C84" s="51" t="s">
        <v>2</v>
      </c>
      <c r="D84" s="47">
        <v>39749.2855285966</v>
      </c>
      <c r="E84" s="13">
        <v>10356</v>
      </c>
      <c r="F84" s="12">
        <v>50105.2855285966</v>
      </c>
      <c r="G84" s="26">
        <v>14873.7144714034</v>
      </c>
      <c r="H84" s="43">
        <v>64979</v>
      </c>
      <c r="I84" s="10">
        <f t="shared" si="6"/>
        <v>77.10996711029195</v>
      </c>
      <c r="J84" s="124">
        <f t="shared" si="7"/>
        <v>61.17251039350652</v>
      </c>
      <c r="K84" s="8">
        <f t="shared" si="8"/>
        <v>20.668478167017966</v>
      </c>
      <c r="L84" s="54"/>
    </row>
    <row r="85" spans="1:12" ht="13.5">
      <c r="A85" s="75"/>
      <c r="B85" s="137"/>
      <c r="C85" s="51" t="s">
        <v>1</v>
      </c>
      <c r="D85" s="47">
        <v>18831.1876586543</v>
      </c>
      <c r="E85" s="13">
        <v>3895.33333333333</v>
      </c>
      <c r="F85" s="12">
        <v>22726.52099198763</v>
      </c>
      <c r="G85" s="26">
        <v>15670.4790080123</v>
      </c>
      <c r="H85" s="43">
        <v>38396.99999999993</v>
      </c>
      <c r="I85" s="10">
        <f t="shared" si="6"/>
        <v>59.18827250042366</v>
      </c>
      <c r="J85" s="124">
        <f t="shared" si="7"/>
        <v>49.04338270868645</v>
      </c>
      <c r="K85" s="8">
        <f t="shared" si="8"/>
        <v>17.140033596460512</v>
      </c>
      <c r="L85" s="54"/>
    </row>
    <row r="86" spans="1:12" ht="13.5">
      <c r="A86" s="75"/>
      <c r="B86" s="137"/>
      <c r="C86" s="52" t="s">
        <v>0</v>
      </c>
      <c r="D86" s="48">
        <v>63550.3920711409</v>
      </c>
      <c r="E86" s="7">
        <v>17437.08333333333</v>
      </c>
      <c r="F86" s="6">
        <v>80987.47540447423</v>
      </c>
      <c r="G86" s="5">
        <v>47503.02459552573</v>
      </c>
      <c r="H86" s="44">
        <v>128490.49999999996</v>
      </c>
      <c r="I86" s="4">
        <f t="shared" si="6"/>
        <v>63.02993248876319</v>
      </c>
      <c r="J86" s="3">
        <f t="shared" si="7"/>
        <v>49.459214549823464</v>
      </c>
      <c r="K86" s="2">
        <f t="shared" si="8"/>
        <v>21.530592534521702</v>
      </c>
      <c r="L86" s="54"/>
    </row>
    <row r="87" spans="1:12" ht="13.5">
      <c r="A87" s="85"/>
      <c r="B87" s="86"/>
      <c r="C87" s="138" t="s">
        <v>101</v>
      </c>
      <c r="D87" s="139">
        <v>62682.47099994235</v>
      </c>
      <c r="E87" s="140">
        <v>17041.60253215832</v>
      </c>
      <c r="F87" s="141">
        <v>79724.07353210067</v>
      </c>
      <c r="G87" s="142">
        <v>36453.61330942853</v>
      </c>
      <c r="H87" s="143">
        <v>116177.6868415292</v>
      </c>
      <c r="I87" s="144">
        <f t="shared" si="6"/>
        <v>68.6225347564781</v>
      </c>
      <c r="J87" s="145">
        <f t="shared" si="7"/>
        <v>53.95396715502145</v>
      </c>
      <c r="K87" s="146">
        <f t="shared" si="8"/>
        <v>21.375729785428696</v>
      </c>
      <c r="L87" s="54"/>
    </row>
    <row r="88" spans="1:12" ht="13.5">
      <c r="A88" s="74">
        <v>52012</v>
      </c>
      <c r="B88" s="76" t="s">
        <v>62</v>
      </c>
      <c r="C88" s="53" t="s">
        <v>3</v>
      </c>
      <c r="D88" s="49">
        <v>955.823247266359</v>
      </c>
      <c r="E88" s="19">
        <v>525.1666666666671</v>
      </c>
      <c r="F88" s="18">
        <v>1480.989913933026</v>
      </c>
      <c r="G88" s="17">
        <v>2773.010086066971</v>
      </c>
      <c r="H88" s="45">
        <v>4253.999999999997</v>
      </c>
      <c r="I88" s="16">
        <f t="shared" si="6"/>
        <v>34.814055334579855</v>
      </c>
      <c r="J88" s="15">
        <f t="shared" si="7"/>
        <v>22.468811642368586</v>
      </c>
      <c r="K88" s="14">
        <f t="shared" si="8"/>
        <v>35.460516086297694</v>
      </c>
      <c r="L88" s="54"/>
    </row>
    <row r="89" spans="1:12" ht="13.5">
      <c r="A89" s="75"/>
      <c r="B89" s="137"/>
      <c r="C89" s="51" t="s">
        <v>2</v>
      </c>
      <c r="D89" s="47">
        <v>7346.1739591856</v>
      </c>
      <c r="E89" s="13">
        <v>1597.66666666667</v>
      </c>
      <c r="F89" s="12">
        <v>8943.84062585227</v>
      </c>
      <c r="G89" s="26">
        <v>2158.65937414773</v>
      </c>
      <c r="H89" s="43">
        <v>11102.5</v>
      </c>
      <c r="I89" s="10">
        <f t="shared" si="6"/>
        <v>80.55699730558226</v>
      </c>
      <c r="J89" s="124">
        <f t="shared" si="7"/>
        <v>66.16684493749696</v>
      </c>
      <c r="K89" s="8">
        <f t="shared" si="8"/>
        <v>17.863317712176098</v>
      </c>
      <c r="L89" s="54"/>
    </row>
    <row r="90" spans="1:12" ht="13.5">
      <c r="A90" s="75"/>
      <c r="B90" s="137"/>
      <c r="C90" s="51" t="s">
        <v>1</v>
      </c>
      <c r="D90" s="47">
        <v>3581.78021244967</v>
      </c>
      <c r="E90" s="13">
        <v>601.416666666667</v>
      </c>
      <c r="F90" s="12">
        <v>4183.196879116337</v>
      </c>
      <c r="G90" s="26">
        <v>2921.30312088366</v>
      </c>
      <c r="H90" s="43">
        <v>7104.499999999997</v>
      </c>
      <c r="I90" s="10">
        <f t="shared" si="6"/>
        <v>58.88094699298105</v>
      </c>
      <c r="J90" s="124">
        <f t="shared" si="7"/>
        <v>50.415655041870245</v>
      </c>
      <c r="K90" s="8">
        <f t="shared" si="8"/>
        <v>14.376962979416612</v>
      </c>
      <c r="L90" s="54"/>
    </row>
    <row r="91" spans="1:12" ht="13.5">
      <c r="A91" s="75"/>
      <c r="B91" s="137"/>
      <c r="C91" s="52" t="s">
        <v>0</v>
      </c>
      <c r="D91" s="48">
        <v>11883.777418901629</v>
      </c>
      <c r="E91" s="7">
        <v>2724.250000000004</v>
      </c>
      <c r="F91" s="6">
        <v>14608.027418901633</v>
      </c>
      <c r="G91" s="5">
        <v>7852.972581098361</v>
      </c>
      <c r="H91" s="44">
        <v>22460.999999999993</v>
      </c>
      <c r="I91" s="4">
        <f t="shared" si="6"/>
        <v>65.03729762210781</v>
      </c>
      <c r="J91" s="3">
        <f t="shared" si="7"/>
        <v>52.90849658920632</v>
      </c>
      <c r="K91" s="2">
        <f t="shared" si="8"/>
        <v>18.64899292614306</v>
      </c>
      <c r="L91" s="54"/>
    </row>
    <row r="92" spans="1:12" ht="13.5">
      <c r="A92" s="85"/>
      <c r="B92" s="86"/>
      <c r="C92" s="138" t="s">
        <v>101</v>
      </c>
      <c r="D92" s="139">
        <v>11726.040207291797</v>
      </c>
      <c r="E92" s="140">
        <v>2656.211152060983</v>
      </c>
      <c r="F92" s="141">
        <v>14382.25135935278</v>
      </c>
      <c r="G92" s="142">
        <v>6001.856736674541</v>
      </c>
      <c r="H92" s="143">
        <v>20384.108096027318</v>
      </c>
      <c r="I92" s="144">
        <f t="shared" si="6"/>
        <v>70.55619648208084</v>
      </c>
      <c r="J92" s="145">
        <f t="shared" si="7"/>
        <v>57.52540239706194</v>
      </c>
      <c r="K92" s="146">
        <f t="shared" si="8"/>
        <v>18.46867424086319</v>
      </c>
      <c r="L92" s="54"/>
    </row>
    <row r="93" spans="1:12" ht="13.5">
      <c r="A93" s="74">
        <v>52015</v>
      </c>
      <c r="B93" s="76" t="s">
        <v>61</v>
      </c>
      <c r="C93" s="53" t="s">
        <v>3</v>
      </c>
      <c r="D93" s="49">
        <v>856.428423497984</v>
      </c>
      <c r="E93" s="19">
        <v>447.83333333333337</v>
      </c>
      <c r="F93" s="18">
        <v>1304.2617568313174</v>
      </c>
      <c r="G93" s="17">
        <v>2424.73824316868</v>
      </c>
      <c r="H93" s="45">
        <v>3728.9999999999973</v>
      </c>
      <c r="I93" s="16">
        <f t="shared" si="6"/>
        <v>34.97618012419733</v>
      </c>
      <c r="J93" s="15">
        <f t="shared" si="7"/>
        <v>22.966704840385752</v>
      </c>
      <c r="K93" s="14">
        <f t="shared" si="8"/>
        <v>34.33615460912824</v>
      </c>
      <c r="L93" s="54"/>
    </row>
    <row r="94" spans="1:12" ht="13.5">
      <c r="A94" s="75"/>
      <c r="B94" s="137"/>
      <c r="C94" s="51" t="s">
        <v>2</v>
      </c>
      <c r="D94" s="47">
        <v>7419.85183381192</v>
      </c>
      <c r="E94" s="13">
        <v>1152.08333333333</v>
      </c>
      <c r="F94" s="12">
        <v>8571.93516714525</v>
      </c>
      <c r="G94" s="26">
        <v>1501.56483285475</v>
      </c>
      <c r="H94" s="43">
        <v>10073.5</v>
      </c>
      <c r="I94" s="10">
        <f t="shared" si="6"/>
        <v>85.09391142249714</v>
      </c>
      <c r="J94" s="124">
        <f t="shared" si="7"/>
        <v>73.65713837109168</v>
      </c>
      <c r="K94" s="8">
        <f t="shared" si="8"/>
        <v>13.440177869625833</v>
      </c>
      <c r="L94" s="54"/>
    </row>
    <row r="95" spans="1:12" ht="13.5">
      <c r="A95" s="75"/>
      <c r="B95" s="137"/>
      <c r="C95" s="51" t="s">
        <v>1</v>
      </c>
      <c r="D95" s="47">
        <v>3400.34290448359</v>
      </c>
      <c r="E95" s="13">
        <v>485.583333333333</v>
      </c>
      <c r="F95" s="12">
        <v>3885.926237816923</v>
      </c>
      <c r="G95" s="26">
        <v>2266.07376218308</v>
      </c>
      <c r="H95" s="43">
        <v>6152.000000000003</v>
      </c>
      <c r="I95" s="10">
        <f t="shared" si="6"/>
        <v>63.1652509398069</v>
      </c>
      <c r="J95" s="124">
        <f t="shared" si="7"/>
        <v>55.27215384401152</v>
      </c>
      <c r="K95" s="8">
        <f t="shared" si="8"/>
        <v>12.49594829175474</v>
      </c>
      <c r="L95" s="54"/>
    </row>
    <row r="96" spans="1:12" ht="13.5">
      <c r="A96" s="75"/>
      <c r="B96" s="137"/>
      <c r="C96" s="52" t="s">
        <v>0</v>
      </c>
      <c r="D96" s="48">
        <v>11676.623161793494</v>
      </c>
      <c r="E96" s="7">
        <v>2085.4999999999964</v>
      </c>
      <c r="F96" s="6">
        <v>13762.12316179349</v>
      </c>
      <c r="G96" s="5">
        <v>6192.37683820651</v>
      </c>
      <c r="H96" s="44">
        <v>19954.5</v>
      </c>
      <c r="I96" s="4">
        <f t="shared" si="6"/>
        <v>68.96751690993756</v>
      </c>
      <c r="J96" s="3">
        <f t="shared" si="7"/>
        <v>58.516240255548844</v>
      </c>
      <c r="K96" s="2">
        <f t="shared" si="8"/>
        <v>15.153911758250915</v>
      </c>
      <c r="L96" s="54"/>
    </row>
    <row r="97" spans="1:12" ht="13.5">
      <c r="A97" s="85"/>
      <c r="B97" s="86"/>
      <c r="C97" s="138" t="s">
        <v>101</v>
      </c>
      <c r="D97" s="139">
        <v>11521.179080289257</v>
      </c>
      <c r="E97" s="140">
        <v>2031.892160894954</v>
      </c>
      <c r="F97" s="141">
        <v>13553.07124118421</v>
      </c>
      <c r="G97" s="142">
        <v>4572.2986272485105</v>
      </c>
      <c r="H97" s="143">
        <v>18125.36986843272</v>
      </c>
      <c r="I97" s="144">
        <f t="shared" si="6"/>
        <v>74.77403958960495</v>
      </c>
      <c r="J97" s="145">
        <f t="shared" si="7"/>
        <v>63.56382884276821</v>
      </c>
      <c r="K97" s="146">
        <f t="shared" si="8"/>
        <v>14.992115991544186</v>
      </c>
      <c r="L97" s="54"/>
    </row>
    <row r="98" spans="1:12" ht="13.5">
      <c r="A98" s="74">
        <v>52018</v>
      </c>
      <c r="B98" s="76" t="s">
        <v>60</v>
      </c>
      <c r="C98" s="53" t="s">
        <v>3</v>
      </c>
      <c r="D98" s="49">
        <v>285.6176900574564</v>
      </c>
      <c r="E98" s="19">
        <v>174.2500000000002</v>
      </c>
      <c r="F98" s="18">
        <v>459.86769005745657</v>
      </c>
      <c r="G98" s="17">
        <v>955.632309942544</v>
      </c>
      <c r="H98" s="45">
        <v>1415.5000000000007</v>
      </c>
      <c r="I98" s="16">
        <f t="shared" si="6"/>
        <v>32.48800353637982</v>
      </c>
      <c r="J98" s="15">
        <f t="shared" si="7"/>
        <v>20.177865775871158</v>
      </c>
      <c r="K98" s="14">
        <f t="shared" si="8"/>
        <v>37.891333478598845</v>
      </c>
      <c r="L98" s="54"/>
    </row>
    <row r="99" spans="1:12" ht="13.5">
      <c r="A99" s="75"/>
      <c r="B99" s="137"/>
      <c r="C99" s="51" t="s">
        <v>2</v>
      </c>
      <c r="D99" s="47">
        <v>2115.02946711133</v>
      </c>
      <c r="E99" s="13">
        <v>584.25</v>
      </c>
      <c r="F99" s="12">
        <v>2699.27946711133</v>
      </c>
      <c r="G99" s="26">
        <v>857.220532888671</v>
      </c>
      <c r="H99" s="43">
        <v>3556.500000000001</v>
      </c>
      <c r="I99" s="10">
        <f t="shared" si="6"/>
        <v>75.89707485199858</v>
      </c>
      <c r="J99" s="124">
        <f t="shared" si="7"/>
        <v>59.469407201218324</v>
      </c>
      <c r="K99" s="8">
        <f t="shared" si="8"/>
        <v>21.644665071499354</v>
      </c>
      <c r="L99" s="54"/>
    </row>
    <row r="100" spans="1:12" ht="13.5">
      <c r="A100" s="75"/>
      <c r="B100" s="137"/>
      <c r="C100" s="51" t="s">
        <v>1</v>
      </c>
      <c r="D100" s="47">
        <v>853.619070868216</v>
      </c>
      <c r="E100" s="13">
        <v>236.166666666667</v>
      </c>
      <c r="F100" s="12">
        <v>1089.785737534883</v>
      </c>
      <c r="G100" s="26">
        <v>1013.21426246512</v>
      </c>
      <c r="H100" s="43">
        <v>2103.000000000003</v>
      </c>
      <c r="I100" s="10">
        <f t="shared" si="6"/>
        <v>51.82052960222926</v>
      </c>
      <c r="J100" s="124">
        <f t="shared" si="7"/>
        <v>40.59054069749</v>
      </c>
      <c r="K100" s="8">
        <f t="shared" si="8"/>
        <v>21.670926543861793</v>
      </c>
      <c r="L100" s="54"/>
    </row>
    <row r="101" spans="1:12" ht="13.5">
      <c r="A101" s="75"/>
      <c r="B101" s="137"/>
      <c r="C101" s="52" t="s">
        <v>0</v>
      </c>
      <c r="D101" s="48">
        <v>3254.2662280370027</v>
      </c>
      <c r="E101" s="7">
        <v>994.6666666666672</v>
      </c>
      <c r="F101" s="6">
        <v>4248.93289470367</v>
      </c>
      <c r="G101" s="5">
        <v>2826.067105296335</v>
      </c>
      <c r="H101" s="44">
        <v>7075.0000000000055</v>
      </c>
      <c r="I101" s="4">
        <f t="shared" si="6"/>
        <v>60.05558861771967</v>
      </c>
      <c r="J101" s="3">
        <f t="shared" si="7"/>
        <v>45.99669580264311</v>
      </c>
      <c r="K101" s="2">
        <f t="shared" si="8"/>
        <v>23.409799385312187</v>
      </c>
      <c r="L101" s="54"/>
    </row>
    <row r="102" spans="1:12" ht="13.5">
      <c r="A102" s="85"/>
      <c r="B102" s="86"/>
      <c r="C102" s="138" t="s">
        <v>101</v>
      </c>
      <c r="D102" s="139">
        <v>3209.6661204274783</v>
      </c>
      <c r="E102" s="140">
        <v>967.385442296427</v>
      </c>
      <c r="F102" s="141">
        <v>4177.051562723906</v>
      </c>
      <c r="G102" s="142">
        <v>2162.661649777747</v>
      </c>
      <c r="H102" s="143">
        <v>6339.713212501652</v>
      </c>
      <c r="I102" s="144">
        <f t="shared" si="6"/>
        <v>65.88707442612596</v>
      </c>
      <c r="J102" s="145">
        <f t="shared" si="7"/>
        <v>50.62793872281398</v>
      </c>
      <c r="K102" s="146">
        <f t="shared" si="8"/>
        <v>23.159528384312864</v>
      </c>
      <c r="L102" s="54"/>
    </row>
    <row r="103" spans="1:12" ht="13.5">
      <c r="A103" s="74">
        <v>52021</v>
      </c>
      <c r="B103" s="76" t="s">
        <v>59</v>
      </c>
      <c r="C103" s="53" t="s">
        <v>3</v>
      </c>
      <c r="D103" s="49">
        <v>636.98604852385</v>
      </c>
      <c r="E103" s="19">
        <v>249.5</v>
      </c>
      <c r="F103" s="18">
        <v>886.48604852385</v>
      </c>
      <c r="G103" s="17">
        <v>1727.513951476154</v>
      </c>
      <c r="H103" s="45">
        <v>2614.0000000000036</v>
      </c>
      <c r="I103" s="16">
        <f t="shared" si="6"/>
        <v>33.91300874230485</v>
      </c>
      <c r="J103" s="15">
        <f t="shared" si="7"/>
        <v>24.3682497522513</v>
      </c>
      <c r="K103" s="14">
        <f t="shared" si="8"/>
        <v>28.144830977933598</v>
      </c>
      <c r="L103" s="54"/>
    </row>
    <row r="104" spans="1:12" ht="13.5">
      <c r="A104" s="75"/>
      <c r="B104" s="137"/>
      <c r="C104" s="51" t="s">
        <v>2</v>
      </c>
      <c r="D104" s="47">
        <v>5474.71982497384</v>
      </c>
      <c r="E104" s="13">
        <v>699.5</v>
      </c>
      <c r="F104" s="12">
        <v>6174.21982497384</v>
      </c>
      <c r="G104" s="26">
        <v>1089.28017502616</v>
      </c>
      <c r="H104" s="43">
        <v>7263.5</v>
      </c>
      <c r="I104" s="10">
        <f t="shared" si="6"/>
        <v>85.00337061986426</v>
      </c>
      <c r="J104" s="124">
        <f t="shared" si="7"/>
        <v>75.37302712155078</v>
      </c>
      <c r="K104" s="8">
        <f t="shared" si="8"/>
        <v>11.329366621684283</v>
      </c>
      <c r="L104" s="54"/>
    </row>
    <row r="105" spans="1:12" ht="13.5">
      <c r="A105" s="75"/>
      <c r="B105" s="137"/>
      <c r="C105" s="51" t="s">
        <v>1</v>
      </c>
      <c r="D105" s="47">
        <v>2721.9263006033</v>
      </c>
      <c r="E105" s="13">
        <v>359.166666666667</v>
      </c>
      <c r="F105" s="12">
        <v>3081.092967269967</v>
      </c>
      <c r="G105" s="26">
        <v>1717.40703273003</v>
      </c>
      <c r="H105" s="43">
        <v>4798.499999999997</v>
      </c>
      <c r="I105" s="10">
        <f t="shared" si="6"/>
        <v>64.20950228758923</v>
      </c>
      <c r="J105" s="124">
        <f t="shared" si="7"/>
        <v>56.724524343092675</v>
      </c>
      <c r="K105" s="8">
        <f t="shared" si="8"/>
        <v>11.65711877187887</v>
      </c>
      <c r="L105" s="54"/>
    </row>
    <row r="106" spans="1:12" ht="13.5">
      <c r="A106" s="75"/>
      <c r="B106" s="137"/>
      <c r="C106" s="52" t="s">
        <v>0</v>
      </c>
      <c r="D106" s="48">
        <v>8833.63217410099</v>
      </c>
      <c r="E106" s="7">
        <v>1308.166666666667</v>
      </c>
      <c r="F106" s="6">
        <v>10141.798840767657</v>
      </c>
      <c r="G106" s="5">
        <v>4534.201159232343</v>
      </c>
      <c r="H106" s="44">
        <v>14676</v>
      </c>
      <c r="I106" s="4">
        <f t="shared" si="6"/>
        <v>69.10465277165207</v>
      </c>
      <c r="J106" s="3">
        <f t="shared" si="7"/>
        <v>60.191006909927715</v>
      </c>
      <c r="K106" s="2">
        <f t="shared" si="8"/>
        <v>12.898763692769602</v>
      </c>
      <c r="L106" s="54"/>
    </row>
    <row r="107" spans="1:12" ht="13.5">
      <c r="A107" s="85"/>
      <c r="B107" s="86"/>
      <c r="C107" s="138" t="s">
        <v>101</v>
      </c>
      <c r="D107" s="139">
        <v>8723.316828259694</v>
      </c>
      <c r="E107" s="140">
        <v>1283.916666666667</v>
      </c>
      <c r="F107" s="141">
        <v>10007.23349492636</v>
      </c>
      <c r="G107" s="142">
        <v>3370.650779518994</v>
      </c>
      <c r="H107" s="143">
        <v>13377.884274445354</v>
      </c>
      <c r="I107" s="144">
        <f t="shared" si="6"/>
        <v>74.80430604443437</v>
      </c>
      <c r="J107" s="145">
        <f t="shared" si="7"/>
        <v>65.20699872492627</v>
      </c>
      <c r="K107" s="146">
        <f t="shared" si="8"/>
        <v>12.829886175011396</v>
      </c>
      <c r="L107" s="54"/>
    </row>
    <row r="108" spans="1:12" ht="13.5">
      <c r="A108" s="74">
        <v>52022</v>
      </c>
      <c r="B108" s="76" t="s">
        <v>58</v>
      </c>
      <c r="C108" s="53" t="s">
        <v>3</v>
      </c>
      <c r="D108" s="49">
        <v>471.72792886406944</v>
      </c>
      <c r="E108" s="19">
        <v>235.9999999999996</v>
      </c>
      <c r="F108" s="18">
        <v>707.7279288640691</v>
      </c>
      <c r="G108" s="17">
        <v>1406.772071135931</v>
      </c>
      <c r="H108" s="45">
        <v>2114.5</v>
      </c>
      <c r="I108" s="16">
        <f t="shared" si="6"/>
        <v>33.47022600444876</v>
      </c>
      <c r="J108" s="15">
        <f t="shared" si="7"/>
        <v>22.309195027858568</v>
      </c>
      <c r="K108" s="14">
        <f t="shared" si="8"/>
        <v>33.34614763314326</v>
      </c>
      <c r="L108" s="54"/>
    </row>
    <row r="109" spans="1:12" ht="13.5">
      <c r="A109" s="75"/>
      <c r="B109" s="137"/>
      <c r="C109" s="51" t="s">
        <v>2</v>
      </c>
      <c r="D109" s="47">
        <v>4219.63084441989</v>
      </c>
      <c r="E109" s="13">
        <v>639.666666666667</v>
      </c>
      <c r="F109" s="12">
        <v>4859.297511086557</v>
      </c>
      <c r="G109" s="26">
        <v>935.202488913447</v>
      </c>
      <c r="H109" s="43">
        <v>5794.500000000005</v>
      </c>
      <c r="I109" s="10">
        <f t="shared" si="6"/>
        <v>83.86051447211241</v>
      </c>
      <c r="J109" s="124">
        <f t="shared" si="7"/>
        <v>72.821310629388</v>
      </c>
      <c r="K109" s="8">
        <f t="shared" si="8"/>
        <v>13.163768326743902</v>
      </c>
      <c r="L109" s="54"/>
    </row>
    <row r="110" spans="1:12" ht="13.5">
      <c r="A110" s="75"/>
      <c r="B110" s="137"/>
      <c r="C110" s="51" t="s">
        <v>1</v>
      </c>
      <c r="D110" s="47">
        <v>1995.55599919653</v>
      </c>
      <c r="E110" s="13">
        <v>286.833333333333</v>
      </c>
      <c r="F110" s="12">
        <v>2282.3893325298627</v>
      </c>
      <c r="G110" s="26">
        <v>1373.61066747013</v>
      </c>
      <c r="H110" s="43">
        <v>3655.9999999999927</v>
      </c>
      <c r="I110" s="10">
        <f t="shared" si="6"/>
        <v>62.42859224644057</v>
      </c>
      <c r="J110" s="124">
        <f t="shared" si="7"/>
        <v>54.5830415535157</v>
      </c>
      <c r="K110" s="8">
        <f t="shared" si="8"/>
        <v>12.567239482117587</v>
      </c>
      <c r="L110" s="54"/>
    </row>
    <row r="111" spans="1:12" ht="13.5">
      <c r="A111" s="75"/>
      <c r="B111" s="137"/>
      <c r="C111" s="52" t="s">
        <v>0</v>
      </c>
      <c r="D111" s="48">
        <v>6686.91477248049</v>
      </c>
      <c r="E111" s="7">
        <v>1162.4999999999995</v>
      </c>
      <c r="F111" s="6">
        <v>7849.41477248049</v>
      </c>
      <c r="G111" s="5">
        <v>3715.585227519508</v>
      </c>
      <c r="H111" s="44">
        <v>11564.999999999996</v>
      </c>
      <c r="I111" s="4">
        <f t="shared" si="6"/>
        <v>67.87215540406825</v>
      </c>
      <c r="J111" s="3">
        <f t="shared" si="7"/>
        <v>57.82027472961947</v>
      </c>
      <c r="K111" s="2">
        <f t="shared" si="8"/>
        <v>14.810021303443474</v>
      </c>
      <c r="L111" s="54"/>
    </row>
    <row r="112" spans="1:12" ht="13.5">
      <c r="A112" s="85"/>
      <c r="B112" s="86"/>
      <c r="C112" s="138" t="s">
        <v>101</v>
      </c>
      <c r="D112" s="139">
        <v>6599.442242218678</v>
      </c>
      <c r="E112" s="140">
        <v>1135.439354521164</v>
      </c>
      <c r="F112" s="141">
        <v>7734.881596739842</v>
      </c>
      <c r="G112" s="142">
        <v>2761.4392201114088</v>
      </c>
      <c r="H112" s="143">
        <v>10496.32081685125</v>
      </c>
      <c r="I112" s="144">
        <f t="shared" si="6"/>
        <v>73.69136035097105</v>
      </c>
      <c r="J112" s="145">
        <f t="shared" si="7"/>
        <v>62.87386177853526</v>
      </c>
      <c r="K112" s="146">
        <f t="shared" si="8"/>
        <v>14.679466522147381</v>
      </c>
      <c r="L112" s="54"/>
    </row>
    <row r="113" spans="1:12" ht="13.5">
      <c r="A113" s="74">
        <v>52025</v>
      </c>
      <c r="B113" s="76" t="s">
        <v>57</v>
      </c>
      <c r="C113" s="53" t="s">
        <v>3</v>
      </c>
      <c r="D113" s="49">
        <v>312.9885145075878</v>
      </c>
      <c r="E113" s="19">
        <v>84</v>
      </c>
      <c r="F113" s="18">
        <v>396.9885145075878</v>
      </c>
      <c r="G113" s="17">
        <v>1046.011485492412</v>
      </c>
      <c r="H113" s="45">
        <v>1442.9999999999998</v>
      </c>
      <c r="I113" s="16">
        <f t="shared" si="6"/>
        <v>27.51133156670741</v>
      </c>
      <c r="J113" s="15">
        <f t="shared" si="7"/>
        <v>21.690125745501586</v>
      </c>
      <c r="K113" s="14">
        <f t="shared" si="8"/>
        <v>21.15930232999083</v>
      </c>
      <c r="L113" s="54"/>
    </row>
    <row r="114" spans="1:12" ht="13.5">
      <c r="A114" s="75"/>
      <c r="B114" s="137"/>
      <c r="C114" s="51" t="s">
        <v>2</v>
      </c>
      <c r="D114" s="47">
        <v>2944.0418342172</v>
      </c>
      <c r="E114" s="13">
        <v>276.5</v>
      </c>
      <c r="F114" s="12">
        <v>3220.5418342172</v>
      </c>
      <c r="G114" s="26">
        <v>351.958165782802</v>
      </c>
      <c r="H114" s="43">
        <v>3572.5000000000023</v>
      </c>
      <c r="I114" s="10">
        <f t="shared" si="6"/>
        <v>90.14812692000554</v>
      </c>
      <c r="J114" s="124">
        <f t="shared" si="7"/>
        <v>82.40844882343453</v>
      </c>
      <c r="K114" s="8">
        <f t="shared" si="8"/>
        <v>8.585511824820228</v>
      </c>
      <c r="L114" s="54"/>
    </row>
    <row r="115" spans="1:12" ht="13.5">
      <c r="A115" s="75"/>
      <c r="B115" s="137"/>
      <c r="C115" s="51" t="s">
        <v>1</v>
      </c>
      <c r="D115" s="47">
        <v>1912.68673706591</v>
      </c>
      <c r="E115" s="13">
        <v>145.083333333333</v>
      </c>
      <c r="F115" s="12">
        <v>2057.7700703992427</v>
      </c>
      <c r="G115" s="26">
        <v>760.229929600759</v>
      </c>
      <c r="H115" s="43">
        <v>2818.000000000002</v>
      </c>
      <c r="I115" s="10">
        <f t="shared" si="6"/>
        <v>73.02235877924916</v>
      </c>
      <c r="J115" s="124">
        <f t="shared" si="7"/>
        <v>67.87390834158654</v>
      </c>
      <c r="K115" s="8">
        <f t="shared" si="8"/>
        <v>7.050512368720785</v>
      </c>
      <c r="L115" s="54"/>
    </row>
    <row r="116" spans="1:12" ht="13.5">
      <c r="A116" s="75"/>
      <c r="B116" s="137"/>
      <c r="C116" s="52" t="s">
        <v>0</v>
      </c>
      <c r="D116" s="48">
        <v>5169.717085790698</v>
      </c>
      <c r="E116" s="7">
        <v>505.58333333333303</v>
      </c>
      <c r="F116" s="6">
        <v>5675.300419124031</v>
      </c>
      <c r="G116" s="5">
        <v>2158.199580875973</v>
      </c>
      <c r="H116" s="44">
        <v>7833.500000000004</v>
      </c>
      <c r="I116" s="4">
        <f t="shared" si="6"/>
        <v>72.44910217813273</v>
      </c>
      <c r="J116" s="3">
        <f t="shared" si="7"/>
        <v>65.99498418064333</v>
      </c>
      <c r="K116" s="2">
        <f t="shared" si="8"/>
        <v>8.90848582446264</v>
      </c>
      <c r="L116" s="54"/>
    </row>
    <row r="117" spans="1:12" ht="13.5">
      <c r="A117" s="85"/>
      <c r="B117" s="86"/>
      <c r="C117" s="138" t="s">
        <v>101</v>
      </c>
      <c r="D117" s="139">
        <v>5128.607865224144</v>
      </c>
      <c r="E117" s="140">
        <v>495.5420119189631</v>
      </c>
      <c r="F117" s="141">
        <v>5624.149877143107</v>
      </c>
      <c r="G117" s="142">
        <v>1532.559118245998</v>
      </c>
      <c r="H117" s="143">
        <v>7156.708995389105</v>
      </c>
      <c r="I117" s="144">
        <f t="shared" si="6"/>
        <v>78.58570022571284</v>
      </c>
      <c r="J117" s="145">
        <f t="shared" si="7"/>
        <v>71.66153980172146</v>
      </c>
      <c r="K117" s="146">
        <f t="shared" si="8"/>
        <v>8.810967394963575</v>
      </c>
      <c r="L117" s="54"/>
    </row>
    <row r="118" spans="1:12" ht="13.5">
      <c r="A118" s="74">
        <v>52048</v>
      </c>
      <c r="B118" s="76" t="s">
        <v>55</v>
      </c>
      <c r="C118" s="53" t="s">
        <v>3</v>
      </c>
      <c r="D118" s="49">
        <v>214.6045638406938</v>
      </c>
      <c r="E118" s="19">
        <v>73.1666666666667</v>
      </c>
      <c r="F118" s="18">
        <v>287.7712305073605</v>
      </c>
      <c r="G118" s="17">
        <v>773.2287694926399</v>
      </c>
      <c r="H118" s="45">
        <v>1061.0000000000005</v>
      </c>
      <c r="I118" s="16">
        <f t="shared" si="6"/>
        <v>27.122641895132926</v>
      </c>
      <c r="J118" s="15">
        <f t="shared" si="7"/>
        <v>20.226631841724192</v>
      </c>
      <c r="K118" s="14">
        <f t="shared" si="8"/>
        <v>25.42528887883227</v>
      </c>
      <c r="L118" s="54"/>
    </row>
    <row r="119" spans="1:12" ht="13.5">
      <c r="A119" s="75"/>
      <c r="B119" s="137"/>
      <c r="C119" s="51" t="s">
        <v>2</v>
      </c>
      <c r="D119" s="47">
        <v>2379.2250443704</v>
      </c>
      <c r="E119" s="13">
        <v>210</v>
      </c>
      <c r="F119" s="12">
        <v>2589.2250443704</v>
      </c>
      <c r="G119" s="26">
        <v>309.774955629597</v>
      </c>
      <c r="H119" s="43">
        <v>2898.9999999999973</v>
      </c>
      <c r="I119" s="10">
        <f t="shared" si="6"/>
        <v>89.31442029563307</v>
      </c>
      <c r="J119" s="124">
        <f t="shared" si="7"/>
        <v>82.07054309659891</v>
      </c>
      <c r="K119" s="8">
        <f t="shared" si="8"/>
        <v>8.11053486666177</v>
      </c>
      <c r="L119" s="54"/>
    </row>
    <row r="120" spans="1:12" ht="13.5">
      <c r="A120" s="75"/>
      <c r="B120" s="137"/>
      <c r="C120" s="51" t="s">
        <v>1</v>
      </c>
      <c r="D120" s="47">
        <v>1461.23249268898</v>
      </c>
      <c r="E120" s="13">
        <v>131.5</v>
      </c>
      <c r="F120" s="12">
        <v>1592.73249268898</v>
      </c>
      <c r="G120" s="26">
        <v>612.267507311021</v>
      </c>
      <c r="H120" s="43">
        <v>2205.000000000001</v>
      </c>
      <c r="I120" s="10">
        <f t="shared" si="6"/>
        <v>72.23276610834374</v>
      </c>
      <c r="J120" s="124">
        <f t="shared" si="7"/>
        <v>66.26904728748207</v>
      </c>
      <c r="K120" s="8">
        <f t="shared" si="8"/>
        <v>8.256251479995305</v>
      </c>
      <c r="L120" s="54"/>
    </row>
    <row r="121" spans="1:12" ht="13.5">
      <c r="A121" s="75"/>
      <c r="B121" s="137"/>
      <c r="C121" s="52" t="s">
        <v>0</v>
      </c>
      <c r="D121" s="48">
        <v>4055.062100900074</v>
      </c>
      <c r="E121" s="7">
        <v>414.6666666666667</v>
      </c>
      <c r="F121" s="6">
        <v>4469.72876756674</v>
      </c>
      <c r="G121" s="5">
        <v>1695.2712324332579</v>
      </c>
      <c r="H121" s="44">
        <v>6164.999999999998</v>
      </c>
      <c r="I121" s="4">
        <f t="shared" si="6"/>
        <v>72.50168317220992</v>
      </c>
      <c r="J121" s="3">
        <f t="shared" si="7"/>
        <v>65.77554097161517</v>
      </c>
      <c r="K121" s="2">
        <f t="shared" si="8"/>
        <v>9.277222136510211</v>
      </c>
      <c r="L121" s="54"/>
    </row>
    <row r="122" spans="1:12" ht="13.5">
      <c r="A122" s="85"/>
      <c r="B122" s="86"/>
      <c r="C122" s="138" t="s">
        <v>101</v>
      </c>
      <c r="D122" s="139">
        <v>4018.753364279123</v>
      </c>
      <c r="E122" s="140">
        <v>407.8035349407438</v>
      </c>
      <c r="F122" s="141">
        <v>4426.556899219867</v>
      </c>
      <c r="G122" s="142">
        <v>1210.0572280487368</v>
      </c>
      <c r="H122" s="143">
        <v>5636.614127268604</v>
      </c>
      <c r="I122" s="144">
        <f t="shared" si="6"/>
        <v>78.53219679887671</v>
      </c>
      <c r="J122" s="145">
        <f t="shared" si="7"/>
        <v>71.29729432492721</v>
      </c>
      <c r="K122" s="146">
        <f t="shared" si="8"/>
        <v>9.212657698190094</v>
      </c>
      <c r="L122" s="54"/>
    </row>
    <row r="123" spans="1:12" ht="13.5">
      <c r="A123" s="74">
        <v>52055</v>
      </c>
      <c r="B123" s="76" t="s">
        <v>54</v>
      </c>
      <c r="C123" s="53" t="s">
        <v>3</v>
      </c>
      <c r="D123" s="49">
        <v>420.19830455502847</v>
      </c>
      <c r="E123" s="19">
        <v>148.5</v>
      </c>
      <c r="F123" s="18">
        <v>568.6983045550285</v>
      </c>
      <c r="G123" s="17">
        <v>1431.801695444972</v>
      </c>
      <c r="H123" s="45">
        <v>2000.5000000000005</v>
      </c>
      <c r="I123" s="16">
        <f t="shared" si="6"/>
        <v>28.427808275682498</v>
      </c>
      <c r="J123" s="15">
        <f t="shared" si="7"/>
        <v>21.004664061735983</v>
      </c>
      <c r="K123" s="14">
        <f t="shared" si="8"/>
        <v>26.112263534211188</v>
      </c>
      <c r="L123" s="54"/>
    </row>
    <row r="124" spans="1:12" ht="13.5">
      <c r="A124" s="75"/>
      <c r="B124" s="137"/>
      <c r="C124" s="51" t="s">
        <v>2</v>
      </c>
      <c r="D124" s="47">
        <v>4859.53378154703</v>
      </c>
      <c r="E124" s="13">
        <v>376</v>
      </c>
      <c r="F124" s="12">
        <v>5235.53378154703</v>
      </c>
      <c r="G124" s="26">
        <v>495.466218452972</v>
      </c>
      <c r="H124" s="43">
        <v>5731.000000000002</v>
      </c>
      <c r="I124" s="10">
        <f t="shared" si="6"/>
        <v>91.35462888757684</v>
      </c>
      <c r="J124" s="124">
        <f t="shared" si="7"/>
        <v>84.79381925574994</v>
      </c>
      <c r="K124" s="8">
        <f t="shared" si="8"/>
        <v>7.181693704761027</v>
      </c>
      <c r="L124" s="54"/>
    </row>
    <row r="125" spans="1:12" ht="13.5">
      <c r="A125" s="75"/>
      <c r="B125" s="137"/>
      <c r="C125" s="51" t="s">
        <v>1</v>
      </c>
      <c r="D125" s="47">
        <v>2329.60075667944</v>
      </c>
      <c r="E125" s="13">
        <v>192.5</v>
      </c>
      <c r="F125" s="12">
        <v>2522.10075667944</v>
      </c>
      <c r="G125" s="26">
        <v>991.899243320564</v>
      </c>
      <c r="H125" s="43">
        <v>3514.000000000004</v>
      </c>
      <c r="I125" s="10">
        <f t="shared" si="6"/>
        <v>71.77292989981325</v>
      </c>
      <c r="J125" s="124">
        <f t="shared" si="7"/>
        <v>66.29484225041085</v>
      </c>
      <c r="K125" s="8">
        <f t="shared" si="8"/>
        <v>7.63252615860766</v>
      </c>
      <c r="L125" s="54"/>
    </row>
    <row r="126" spans="1:12" ht="13.5">
      <c r="A126" s="75"/>
      <c r="B126" s="137"/>
      <c r="C126" s="52" t="s">
        <v>0</v>
      </c>
      <c r="D126" s="48">
        <v>7609.3328427814995</v>
      </c>
      <c r="E126" s="7">
        <v>717</v>
      </c>
      <c r="F126" s="6">
        <v>8326.3328427815</v>
      </c>
      <c r="G126" s="5">
        <v>2919.167157218508</v>
      </c>
      <c r="H126" s="44">
        <v>11245.500000000005</v>
      </c>
      <c r="I126" s="4">
        <f t="shared" si="6"/>
        <v>74.04146407702189</v>
      </c>
      <c r="J126" s="3">
        <f t="shared" si="7"/>
        <v>67.66558039021383</v>
      </c>
      <c r="K126" s="2">
        <f t="shared" si="8"/>
        <v>8.611233943423267</v>
      </c>
      <c r="L126" s="54"/>
    </row>
    <row r="127" spans="1:12" ht="13.5">
      <c r="A127" s="85"/>
      <c r="B127" s="86"/>
      <c r="C127" s="138" t="s">
        <v>101</v>
      </c>
      <c r="D127" s="139">
        <v>7536.604541688228</v>
      </c>
      <c r="E127" s="140">
        <v>691.318123733817</v>
      </c>
      <c r="F127" s="141">
        <v>8227.922665422046</v>
      </c>
      <c r="G127" s="142">
        <v>1963.3777634877179</v>
      </c>
      <c r="H127" s="143">
        <v>10191.300428909763</v>
      </c>
      <c r="I127" s="144">
        <f t="shared" si="6"/>
        <v>80.73476709686446</v>
      </c>
      <c r="J127" s="145">
        <f t="shared" si="7"/>
        <v>73.9513528647342</v>
      </c>
      <c r="K127" s="146">
        <f t="shared" si="8"/>
        <v>8.402097975945868</v>
      </c>
      <c r="L127" s="54"/>
    </row>
    <row r="128" spans="1:12" ht="13.5">
      <c r="A128" s="74">
        <v>52074</v>
      </c>
      <c r="B128" s="76" t="s">
        <v>52</v>
      </c>
      <c r="C128" s="53" t="s">
        <v>3</v>
      </c>
      <c r="D128" s="49">
        <v>282.14985856489903</v>
      </c>
      <c r="E128" s="19">
        <v>112.8333333333331</v>
      </c>
      <c r="F128" s="18">
        <v>394.9831918982321</v>
      </c>
      <c r="G128" s="17">
        <v>916.016808101768</v>
      </c>
      <c r="H128" s="45">
        <v>1311</v>
      </c>
      <c r="I128" s="16">
        <f t="shared" si="6"/>
        <v>30.128389923587502</v>
      </c>
      <c r="J128" s="15">
        <f t="shared" si="7"/>
        <v>21.521728342097564</v>
      </c>
      <c r="K128" s="14">
        <f t="shared" si="8"/>
        <v>28.566616415010575</v>
      </c>
      <c r="L128" s="54"/>
    </row>
    <row r="129" spans="1:12" ht="13.5">
      <c r="A129" s="75"/>
      <c r="B129" s="137"/>
      <c r="C129" s="51" t="s">
        <v>2</v>
      </c>
      <c r="D129" s="47">
        <v>2447.58963460285</v>
      </c>
      <c r="E129" s="13">
        <v>375.583333333333</v>
      </c>
      <c r="F129" s="12">
        <v>2823.172967936183</v>
      </c>
      <c r="G129" s="26">
        <v>581.827032063817</v>
      </c>
      <c r="H129" s="43">
        <v>3405</v>
      </c>
      <c r="I129" s="10">
        <f t="shared" si="6"/>
        <v>82.91256880869847</v>
      </c>
      <c r="J129" s="124">
        <f t="shared" si="7"/>
        <v>71.8822212805536</v>
      </c>
      <c r="K129" s="8">
        <f t="shared" si="8"/>
        <v>13.303589174272052</v>
      </c>
      <c r="L129" s="54"/>
    </row>
    <row r="130" spans="1:12" ht="13.5">
      <c r="A130" s="75"/>
      <c r="B130" s="137"/>
      <c r="C130" s="51" t="s">
        <v>1</v>
      </c>
      <c r="D130" s="47">
        <v>1274.13951872727</v>
      </c>
      <c r="E130" s="13">
        <v>148.666666666667</v>
      </c>
      <c r="F130" s="12">
        <v>1422.8061853939369</v>
      </c>
      <c r="G130" s="26">
        <v>899.193814606066</v>
      </c>
      <c r="H130" s="43">
        <v>2322.0000000000027</v>
      </c>
      <c r="I130" s="10">
        <f t="shared" si="6"/>
        <v>61.27502951739601</v>
      </c>
      <c r="J130" s="124">
        <f t="shared" si="7"/>
        <v>54.87250295983068</v>
      </c>
      <c r="K130" s="8">
        <f t="shared" si="8"/>
        <v>10.448834717815426</v>
      </c>
      <c r="L130" s="54"/>
    </row>
    <row r="131" spans="1:12" ht="13.5">
      <c r="A131" s="75"/>
      <c r="B131" s="137"/>
      <c r="C131" s="52" t="s">
        <v>0</v>
      </c>
      <c r="D131" s="48">
        <v>4003.879011895019</v>
      </c>
      <c r="E131" s="7">
        <v>637.083333333333</v>
      </c>
      <c r="F131" s="6">
        <v>4640.962345228352</v>
      </c>
      <c r="G131" s="5">
        <v>2397.037654771651</v>
      </c>
      <c r="H131" s="44">
        <v>7038.000000000003</v>
      </c>
      <c r="I131" s="4">
        <f t="shared" si="6"/>
        <v>65.9414939645972</v>
      </c>
      <c r="J131" s="3">
        <f t="shared" si="7"/>
        <v>56.889443192597575</v>
      </c>
      <c r="K131" s="2">
        <f t="shared" si="8"/>
        <v>13.727397163399873</v>
      </c>
      <c r="L131" s="54"/>
    </row>
    <row r="132" spans="1:12" ht="13.5">
      <c r="A132" s="85"/>
      <c r="B132" s="86"/>
      <c r="C132" s="138" t="s">
        <v>101</v>
      </c>
      <c r="D132" s="139">
        <v>3945.1799007559694</v>
      </c>
      <c r="E132" s="140">
        <v>625.5826558265579</v>
      </c>
      <c r="F132" s="141">
        <v>4570.762556582527</v>
      </c>
      <c r="G132" s="142">
        <v>1805.688958328293</v>
      </c>
      <c r="H132" s="143">
        <v>6376.451514910821</v>
      </c>
      <c r="I132" s="144">
        <f t="shared" si="6"/>
        <v>71.68191502584416</v>
      </c>
      <c r="J132" s="145">
        <f t="shared" si="7"/>
        <v>61.87108757167654</v>
      </c>
      <c r="K132" s="146">
        <f t="shared" si="8"/>
        <v>13.686614609320118</v>
      </c>
      <c r="L132" s="54"/>
    </row>
    <row r="133" spans="1:12" s="20" customFormat="1" ht="15.75" customHeight="1">
      <c r="A133" s="74">
        <v>52075</v>
      </c>
      <c r="B133" s="76" t="s">
        <v>51</v>
      </c>
      <c r="C133" s="53" t="s">
        <v>3</v>
      </c>
      <c r="D133" s="49">
        <v>249.30474387322352</v>
      </c>
      <c r="E133" s="19">
        <v>76.41666666666664</v>
      </c>
      <c r="F133" s="18">
        <v>325.72141053989014</v>
      </c>
      <c r="G133" s="17">
        <v>791.77858946011</v>
      </c>
      <c r="H133" s="45">
        <v>1117.5</v>
      </c>
      <c r="I133" s="16">
        <f t="shared" si="6"/>
        <v>29.147329802227308</v>
      </c>
      <c r="J133" s="15">
        <f t="shared" si="7"/>
        <v>22.309149339885774</v>
      </c>
      <c r="K133" s="14">
        <f t="shared" si="8"/>
        <v>23.460744118725387</v>
      </c>
      <c r="L133" s="54"/>
    </row>
    <row r="134" spans="1:12" s="20" customFormat="1" ht="15.75" customHeight="1">
      <c r="A134" s="75"/>
      <c r="B134" s="137"/>
      <c r="C134" s="51" t="s">
        <v>2</v>
      </c>
      <c r="D134" s="47">
        <v>2516.99826392851</v>
      </c>
      <c r="E134" s="13">
        <v>173.75</v>
      </c>
      <c r="F134" s="12">
        <v>2690.74826392851</v>
      </c>
      <c r="G134" s="26">
        <v>267.751736071486</v>
      </c>
      <c r="H134" s="43">
        <v>2958.499999999996</v>
      </c>
      <c r="I134" s="10">
        <f t="shared" si="6"/>
        <v>90.94974696395178</v>
      </c>
      <c r="J134" s="124">
        <f t="shared" si="7"/>
        <v>85.07683839542042</v>
      </c>
      <c r="K134" s="8">
        <f t="shared" si="8"/>
        <v>6.457311608419432</v>
      </c>
      <c r="L134" s="54"/>
    </row>
    <row r="135" spans="1:12" s="20" customFormat="1" ht="15.75" customHeight="1">
      <c r="A135" s="75"/>
      <c r="B135" s="137"/>
      <c r="C135" s="51" t="s">
        <v>1</v>
      </c>
      <c r="D135" s="47">
        <v>1355.72895521429</v>
      </c>
      <c r="E135" s="13">
        <v>99.5833333333333</v>
      </c>
      <c r="F135" s="12">
        <v>1455.3122885476232</v>
      </c>
      <c r="G135" s="26">
        <v>515.687711452376</v>
      </c>
      <c r="H135" s="43">
        <v>1970.999999999999</v>
      </c>
      <c r="I135" s="10">
        <f t="shared" si="6"/>
        <v>73.83623990601846</v>
      </c>
      <c r="J135" s="124">
        <f t="shared" si="7"/>
        <v>68.78381304993863</v>
      </c>
      <c r="K135" s="8">
        <f t="shared" si="8"/>
        <v>6.84274668172532</v>
      </c>
      <c r="L135" s="54"/>
    </row>
    <row r="136" spans="1:12" s="20" customFormat="1" ht="15.75" customHeight="1">
      <c r="A136" s="75"/>
      <c r="B136" s="137"/>
      <c r="C136" s="52" t="s">
        <v>0</v>
      </c>
      <c r="D136" s="48">
        <v>4122.031963016024</v>
      </c>
      <c r="E136" s="7">
        <v>349.74999999999994</v>
      </c>
      <c r="F136" s="6">
        <v>4471.781963016024</v>
      </c>
      <c r="G136" s="5">
        <v>1575.218036983972</v>
      </c>
      <c r="H136" s="44">
        <v>6046.9999999999945</v>
      </c>
      <c r="I136" s="4">
        <f t="shared" si="6"/>
        <v>73.95042108510052</v>
      </c>
      <c r="J136" s="3">
        <f t="shared" si="7"/>
        <v>68.1665613199277</v>
      </c>
      <c r="K136" s="2">
        <f t="shared" si="8"/>
        <v>7.82126684379103</v>
      </c>
      <c r="L136" s="54"/>
    </row>
    <row r="137" spans="1:12" s="20" customFormat="1" ht="15.75" customHeight="1" thickBot="1">
      <c r="A137" s="85"/>
      <c r="B137" s="86"/>
      <c r="C137" s="138" t="s">
        <v>101</v>
      </c>
      <c r="D137" s="139">
        <v>4086.239806566914</v>
      </c>
      <c r="E137" s="140">
        <v>340.38458600672163</v>
      </c>
      <c r="F137" s="141">
        <v>4426.624392573635</v>
      </c>
      <c r="G137" s="142">
        <v>1069.930969543934</v>
      </c>
      <c r="H137" s="143">
        <v>5496.5553621175695</v>
      </c>
      <c r="I137" s="144">
        <f aca="true" t="shared" si="9" ref="I137:I200">F137/H137*100</f>
        <v>80.53451845645125</v>
      </c>
      <c r="J137" s="145">
        <f aca="true" t="shared" si="10" ref="J137:J200">D137/H137*100</f>
        <v>74.34182933423004</v>
      </c>
      <c r="K137" s="146">
        <f aca="true" t="shared" si="11" ref="K137:K200">E137/F137*100</f>
        <v>7.689484262043347</v>
      </c>
      <c r="L137" s="54"/>
    </row>
    <row r="138" spans="1:12" ht="13.5">
      <c r="A138" s="78" t="s">
        <v>90</v>
      </c>
      <c r="B138" s="79"/>
      <c r="C138" s="50" t="s">
        <v>3</v>
      </c>
      <c r="D138" s="46">
        <f>D143+D148+D153+D158+D163+D168+D173+D178+D183+D188+D193+D198+D203</f>
        <v>5917.027948768053</v>
      </c>
      <c r="E138" s="40">
        <f>E143+E148+E153+E158+E163+E168+E173+E178+E183+E188+E193+E198+E203</f>
        <v>3163.749999999997</v>
      </c>
      <c r="F138" s="41">
        <f>F143+F148+F153+F158+F163+F168+F173+F178+F183+F188+F193+F198+F203</f>
        <v>9080.777948768051</v>
      </c>
      <c r="G138" s="39">
        <f>G143+G148+G153+G158+G163+G168+G173+G178+G183+G188+G193+G198+G203</f>
        <v>21744.22205123194</v>
      </c>
      <c r="H138" s="42">
        <f>H143+H148+H153+H158+H163+H168+H173+H178+H183+H188+H193+H198+H203</f>
        <v>30824.999999999985</v>
      </c>
      <c r="I138" s="56">
        <f t="shared" si="9"/>
        <v>29.459133653748758</v>
      </c>
      <c r="J138" s="57">
        <f t="shared" si="10"/>
        <v>19.195548901112915</v>
      </c>
      <c r="K138" s="58">
        <f t="shared" si="11"/>
        <v>34.84007667458941</v>
      </c>
      <c r="L138" s="54"/>
    </row>
    <row r="139" spans="1:12" ht="13.5">
      <c r="A139" s="80"/>
      <c r="B139" s="136"/>
      <c r="C139" s="51" t="s">
        <v>2</v>
      </c>
      <c r="D139" s="47">
        <f aca="true" t="shared" si="12" ref="D139:H142">D144+D149+D154+D159+D164+D169+D174+D179+D184+D189+D194+D199+D204</f>
        <v>57862.61175676012</v>
      </c>
      <c r="E139" s="13">
        <f t="shared" si="12"/>
        <v>9548.500000000004</v>
      </c>
      <c r="F139" s="12">
        <f t="shared" si="12"/>
        <v>67411.11175676012</v>
      </c>
      <c r="G139" s="26">
        <f t="shared" si="12"/>
        <v>17417.388243239846</v>
      </c>
      <c r="H139" s="43">
        <f t="shared" si="12"/>
        <v>84828.49999999996</v>
      </c>
      <c r="I139" s="10">
        <f t="shared" si="9"/>
        <v>79.46752772565841</v>
      </c>
      <c r="J139" s="124">
        <f t="shared" si="10"/>
        <v>68.21128719329016</v>
      </c>
      <c r="K139" s="8">
        <f t="shared" si="11"/>
        <v>14.164578733627636</v>
      </c>
      <c r="L139" s="54"/>
    </row>
    <row r="140" spans="1:12" ht="13.5">
      <c r="A140" s="80"/>
      <c r="B140" s="136"/>
      <c r="C140" s="51" t="s">
        <v>1</v>
      </c>
      <c r="D140" s="47">
        <f t="shared" si="12"/>
        <v>27902.104528198306</v>
      </c>
      <c r="E140" s="13">
        <f t="shared" si="12"/>
        <v>3868.333333333337</v>
      </c>
      <c r="F140" s="12">
        <f t="shared" si="12"/>
        <v>31770.437861531645</v>
      </c>
      <c r="G140" s="26">
        <f t="shared" si="12"/>
        <v>19696.562138468405</v>
      </c>
      <c r="H140" s="43">
        <f t="shared" si="12"/>
        <v>51467.000000000044</v>
      </c>
      <c r="I140" s="10">
        <f t="shared" si="9"/>
        <v>61.7297255747015</v>
      </c>
      <c r="J140" s="124">
        <f t="shared" si="10"/>
        <v>54.213582544539776</v>
      </c>
      <c r="K140" s="8">
        <f t="shared" si="11"/>
        <v>12.175889265968227</v>
      </c>
      <c r="L140" s="54"/>
    </row>
    <row r="141" spans="1:12" ht="13.5">
      <c r="A141" s="80"/>
      <c r="B141" s="136"/>
      <c r="C141" s="52" t="s">
        <v>0</v>
      </c>
      <c r="D141" s="48">
        <f t="shared" si="12"/>
        <v>91681.74423372648</v>
      </c>
      <c r="E141" s="7">
        <f t="shared" si="12"/>
        <v>16580.58333333334</v>
      </c>
      <c r="F141" s="6">
        <f t="shared" si="12"/>
        <v>108262.32756705982</v>
      </c>
      <c r="G141" s="5">
        <f t="shared" si="12"/>
        <v>58858.172432940184</v>
      </c>
      <c r="H141" s="44">
        <f t="shared" si="12"/>
        <v>167120.5</v>
      </c>
      <c r="I141" s="4">
        <f t="shared" si="9"/>
        <v>64.78099788300048</v>
      </c>
      <c r="J141" s="3">
        <f t="shared" si="10"/>
        <v>54.85966367604601</v>
      </c>
      <c r="K141" s="2">
        <f t="shared" si="11"/>
        <v>15.31519200255786</v>
      </c>
      <c r="L141" s="54"/>
    </row>
    <row r="142" spans="1:12" ht="14.25" thickBot="1">
      <c r="A142" s="82"/>
      <c r="B142" s="83"/>
      <c r="C142" s="127" t="s">
        <v>101</v>
      </c>
      <c r="D142" s="128">
        <f t="shared" si="12"/>
        <v>90719.51814692521</v>
      </c>
      <c r="E142" s="129">
        <f t="shared" si="12"/>
        <v>16188.631234407356</v>
      </c>
      <c r="F142" s="130">
        <f t="shared" si="12"/>
        <v>106908.14938133255</v>
      </c>
      <c r="G142" s="131">
        <f t="shared" si="12"/>
        <v>45124.045021674625</v>
      </c>
      <c r="H142" s="132">
        <f t="shared" si="12"/>
        <v>152032.1944030072</v>
      </c>
      <c r="I142" s="133">
        <f t="shared" si="9"/>
        <v>70.31941477996448</v>
      </c>
      <c r="J142" s="134">
        <f t="shared" si="10"/>
        <v>59.67125483070104</v>
      </c>
      <c r="K142" s="135">
        <f t="shared" si="11"/>
        <v>15.142560532652983</v>
      </c>
      <c r="L142" s="54"/>
    </row>
    <row r="143" spans="1:12" ht="13.5">
      <c r="A143" s="74">
        <v>53014</v>
      </c>
      <c r="B143" s="76" t="s">
        <v>50</v>
      </c>
      <c r="C143" s="53" t="s">
        <v>3</v>
      </c>
      <c r="D143" s="49">
        <v>454.40892361265566</v>
      </c>
      <c r="E143" s="19">
        <v>288.58333333333303</v>
      </c>
      <c r="F143" s="18">
        <v>742.9922569459886</v>
      </c>
      <c r="G143" s="17">
        <v>1653.0077430540068</v>
      </c>
      <c r="H143" s="45">
        <v>2395.9999999999955</v>
      </c>
      <c r="I143" s="16">
        <f t="shared" si="9"/>
        <v>31.00969352863064</v>
      </c>
      <c r="J143" s="15">
        <f t="shared" si="10"/>
        <v>18.965314007206032</v>
      </c>
      <c r="K143" s="14">
        <f t="shared" si="11"/>
        <v>38.84069189624293</v>
      </c>
      <c r="L143" s="54"/>
    </row>
    <row r="144" spans="1:12" ht="13.5">
      <c r="A144" s="75"/>
      <c r="B144" s="137"/>
      <c r="C144" s="51" t="s">
        <v>2</v>
      </c>
      <c r="D144" s="47">
        <v>4077.00704272784</v>
      </c>
      <c r="E144" s="13">
        <v>799.75</v>
      </c>
      <c r="F144" s="12">
        <v>4876.757042727841</v>
      </c>
      <c r="G144" s="26">
        <v>1387.24295727216</v>
      </c>
      <c r="H144" s="43">
        <v>6264.000000000001</v>
      </c>
      <c r="I144" s="10">
        <f t="shared" si="9"/>
        <v>77.85372035006131</v>
      </c>
      <c r="J144" s="124">
        <f t="shared" si="10"/>
        <v>65.08631932834993</v>
      </c>
      <c r="K144" s="8">
        <f t="shared" si="11"/>
        <v>16.399217615168613</v>
      </c>
      <c r="L144" s="54"/>
    </row>
    <row r="145" spans="1:12" ht="13.5">
      <c r="A145" s="75"/>
      <c r="B145" s="137"/>
      <c r="C145" s="51" t="s">
        <v>1</v>
      </c>
      <c r="D145" s="47">
        <v>1961.25511284869</v>
      </c>
      <c r="E145" s="13">
        <v>326.5</v>
      </c>
      <c r="F145" s="12">
        <v>2287.7551128486903</v>
      </c>
      <c r="G145" s="26">
        <v>1821.74488715131</v>
      </c>
      <c r="H145" s="43">
        <v>4109.5</v>
      </c>
      <c r="I145" s="10">
        <f t="shared" si="9"/>
        <v>55.66991392745323</v>
      </c>
      <c r="J145" s="124">
        <f t="shared" si="10"/>
        <v>47.72490845233459</v>
      </c>
      <c r="K145" s="8">
        <f t="shared" si="11"/>
        <v>14.271632403585603</v>
      </c>
      <c r="L145" s="54"/>
    </row>
    <row r="146" spans="1:12" ht="13.5">
      <c r="A146" s="75"/>
      <c r="B146" s="137"/>
      <c r="C146" s="52" t="s">
        <v>0</v>
      </c>
      <c r="D146" s="48">
        <v>6492.6710791891865</v>
      </c>
      <c r="E146" s="7">
        <v>1414.833333333333</v>
      </c>
      <c r="F146" s="6">
        <v>7907.5044125225195</v>
      </c>
      <c r="G146" s="5">
        <v>4861.995587477477</v>
      </c>
      <c r="H146" s="44">
        <v>12769.499999999996</v>
      </c>
      <c r="I146" s="4">
        <f t="shared" si="9"/>
        <v>61.92493372898329</v>
      </c>
      <c r="J146" s="3">
        <f t="shared" si="10"/>
        <v>50.84514725861771</v>
      </c>
      <c r="K146" s="2">
        <f t="shared" si="11"/>
        <v>17.892286358927198</v>
      </c>
      <c r="L146" s="54"/>
    </row>
    <row r="147" spans="1:12" ht="13.5">
      <c r="A147" s="85"/>
      <c r="B147" s="86"/>
      <c r="C147" s="138" t="s">
        <v>101</v>
      </c>
      <c r="D147" s="139">
        <v>6407.722311761842</v>
      </c>
      <c r="E147" s="140">
        <v>1379.939729687814</v>
      </c>
      <c r="F147" s="141">
        <v>7787.6620414496565</v>
      </c>
      <c r="G147" s="142">
        <v>3791.8383676385374</v>
      </c>
      <c r="H147" s="143">
        <v>11579.500409088194</v>
      </c>
      <c r="I147" s="144">
        <f t="shared" si="9"/>
        <v>67.2538690472129</v>
      </c>
      <c r="J147" s="145">
        <f t="shared" si="10"/>
        <v>55.336776936703835</v>
      </c>
      <c r="K147" s="146">
        <f t="shared" si="11"/>
        <v>17.71956361669415</v>
      </c>
      <c r="L147" s="54"/>
    </row>
    <row r="148" spans="1:12" ht="13.5">
      <c r="A148" s="74">
        <v>53020</v>
      </c>
      <c r="B148" s="76" t="s">
        <v>49</v>
      </c>
      <c r="C148" s="53" t="s">
        <v>3</v>
      </c>
      <c r="D148" s="49">
        <v>430.0595847673947</v>
      </c>
      <c r="E148" s="19">
        <v>242.2499999999996</v>
      </c>
      <c r="F148" s="18">
        <v>672.3095847673943</v>
      </c>
      <c r="G148" s="17">
        <v>1332.190415232606</v>
      </c>
      <c r="H148" s="45">
        <v>2004.5000000000002</v>
      </c>
      <c r="I148" s="16">
        <f t="shared" si="9"/>
        <v>33.5400142064053</v>
      </c>
      <c r="J148" s="15">
        <f t="shared" si="10"/>
        <v>21.454706149533283</v>
      </c>
      <c r="K148" s="14">
        <f t="shared" si="11"/>
        <v>36.032507268777564</v>
      </c>
      <c r="L148" s="54"/>
    </row>
    <row r="149" spans="1:12" ht="13.5">
      <c r="A149" s="75"/>
      <c r="B149" s="137"/>
      <c r="C149" s="51" t="s">
        <v>2</v>
      </c>
      <c r="D149" s="47">
        <v>3692.0736817936</v>
      </c>
      <c r="E149" s="13">
        <v>582.833333333333</v>
      </c>
      <c r="F149" s="12">
        <v>4274.907015126933</v>
      </c>
      <c r="G149" s="26">
        <v>1032.09298487307</v>
      </c>
      <c r="H149" s="43">
        <v>5307.000000000004</v>
      </c>
      <c r="I149" s="10">
        <f t="shared" si="9"/>
        <v>80.55223318498079</v>
      </c>
      <c r="J149" s="124">
        <f t="shared" si="10"/>
        <v>69.5698828301036</v>
      </c>
      <c r="K149" s="8">
        <f t="shared" si="11"/>
        <v>13.633824812351552</v>
      </c>
      <c r="L149" s="54"/>
    </row>
    <row r="150" spans="1:12" ht="13.5">
      <c r="A150" s="75"/>
      <c r="B150" s="137"/>
      <c r="C150" s="51" t="s">
        <v>1</v>
      </c>
      <c r="D150" s="47">
        <v>1715.29636667071</v>
      </c>
      <c r="E150" s="13">
        <v>244.833333333333</v>
      </c>
      <c r="F150" s="12">
        <v>1960.1297000040431</v>
      </c>
      <c r="G150" s="26">
        <v>1313.87029999595</v>
      </c>
      <c r="H150" s="43">
        <v>3273.999999999993</v>
      </c>
      <c r="I150" s="10">
        <f t="shared" si="9"/>
        <v>59.869569334271446</v>
      </c>
      <c r="J150" s="124">
        <f t="shared" si="10"/>
        <v>52.39145896978356</v>
      </c>
      <c r="K150" s="8">
        <f t="shared" si="11"/>
        <v>12.490670047641643</v>
      </c>
      <c r="L150" s="54"/>
    </row>
    <row r="151" spans="1:12" ht="13.5">
      <c r="A151" s="75"/>
      <c r="B151" s="137"/>
      <c r="C151" s="52" t="s">
        <v>0</v>
      </c>
      <c r="D151" s="48">
        <v>5837.429633231704</v>
      </c>
      <c r="E151" s="7">
        <v>1069.9166666666656</v>
      </c>
      <c r="F151" s="6">
        <v>6907.3462998983705</v>
      </c>
      <c r="G151" s="5">
        <v>3678.1537001016263</v>
      </c>
      <c r="H151" s="44">
        <v>10585.499999999996</v>
      </c>
      <c r="I151" s="4">
        <f t="shared" si="9"/>
        <v>65.25290538848778</v>
      </c>
      <c r="J151" s="3">
        <f t="shared" si="10"/>
        <v>55.14552579690809</v>
      </c>
      <c r="K151" s="2">
        <f t="shared" si="11"/>
        <v>15.489547218479657</v>
      </c>
      <c r="L151" s="54"/>
    </row>
    <row r="152" spans="1:12" ht="13.5">
      <c r="A152" s="85"/>
      <c r="B152" s="86"/>
      <c r="C152" s="138" t="s">
        <v>101</v>
      </c>
      <c r="D152" s="139">
        <v>5764.163754638158</v>
      </c>
      <c r="E152" s="140">
        <v>1039.580497009398</v>
      </c>
      <c r="F152" s="141">
        <v>6803.744251647556</v>
      </c>
      <c r="G152" s="142">
        <v>2803.813181615761</v>
      </c>
      <c r="H152" s="143">
        <v>9607.557433263317</v>
      </c>
      <c r="I152" s="144">
        <f t="shared" si="9"/>
        <v>70.81658682665389</v>
      </c>
      <c r="J152" s="145">
        <f t="shared" si="10"/>
        <v>59.99614152377014</v>
      </c>
      <c r="K152" s="146">
        <f t="shared" si="11"/>
        <v>15.27953518766757</v>
      </c>
      <c r="L152" s="54"/>
    </row>
    <row r="153" spans="1:12" ht="13.5">
      <c r="A153" s="74">
        <v>53028</v>
      </c>
      <c r="B153" s="76" t="s">
        <v>48</v>
      </c>
      <c r="C153" s="53" t="s">
        <v>3</v>
      </c>
      <c r="D153" s="49">
        <v>502.42396952675915</v>
      </c>
      <c r="E153" s="19">
        <v>254.08333333333292</v>
      </c>
      <c r="F153" s="18">
        <v>756.5073028600921</v>
      </c>
      <c r="G153" s="17">
        <v>1846.992697139907</v>
      </c>
      <c r="H153" s="45">
        <v>2603.499999999999</v>
      </c>
      <c r="I153" s="16">
        <f t="shared" si="9"/>
        <v>29.057319103518047</v>
      </c>
      <c r="J153" s="15">
        <f t="shared" si="10"/>
        <v>19.29802072313268</v>
      </c>
      <c r="K153" s="14">
        <f t="shared" si="11"/>
        <v>33.58636887875792</v>
      </c>
      <c r="L153" s="54"/>
    </row>
    <row r="154" spans="1:12" ht="13.5">
      <c r="A154" s="75"/>
      <c r="B154" s="137"/>
      <c r="C154" s="51" t="s">
        <v>2</v>
      </c>
      <c r="D154" s="47">
        <v>4796.8533348491</v>
      </c>
      <c r="E154" s="13">
        <v>750.666666666667</v>
      </c>
      <c r="F154" s="12">
        <v>5547.520001515767</v>
      </c>
      <c r="G154" s="26">
        <v>1280.97999848423</v>
      </c>
      <c r="H154" s="43">
        <v>6828.499999999997</v>
      </c>
      <c r="I154" s="10">
        <f t="shared" si="9"/>
        <v>81.24068245611437</v>
      </c>
      <c r="J154" s="124">
        <f t="shared" si="10"/>
        <v>70.24754096579193</v>
      </c>
      <c r="K154" s="8">
        <f t="shared" si="11"/>
        <v>13.531572062138755</v>
      </c>
      <c r="L154" s="54"/>
    </row>
    <row r="155" spans="1:12" ht="13.5">
      <c r="A155" s="75"/>
      <c r="B155" s="137"/>
      <c r="C155" s="51" t="s">
        <v>1</v>
      </c>
      <c r="D155" s="47">
        <v>2294.1332037193</v>
      </c>
      <c r="E155" s="13">
        <v>294.666666666667</v>
      </c>
      <c r="F155" s="12">
        <v>2588.799870385967</v>
      </c>
      <c r="G155" s="26">
        <v>1654.70012961403</v>
      </c>
      <c r="H155" s="43">
        <v>4243.499999999997</v>
      </c>
      <c r="I155" s="10">
        <f t="shared" si="9"/>
        <v>61.00624179064378</v>
      </c>
      <c r="J155" s="124">
        <f t="shared" si="10"/>
        <v>54.06228829313777</v>
      </c>
      <c r="K155" s="8">
        <f t="shared" si="11"/>
        <v>11.38236562962802</v>
      </c>
      <c r="L155" s="54"/>
    </row>
    <row r="156" spans="1:12" ht="13.5">
      <c r="A156" s="75"/>
      <c r="B156" s="137"/>
      <c r="C156" s="52" t="s">
        <v>0</v>
      </c>
      <c r="D156" s="48">
        <v>7593.4105080951595</v>
      </c>
      <c r="E156" s="7">
        <v>1299.416666666667</v>
      </c>
      <c r="F156" s="6">
        <v>8892.827174761827</v>
      </c>
      <c r="G156" s="5">
        <v>4782.672825238167</v>
      </c>
      <c r="H156" s="44">
        <v>13675.499999999993</v>
      </c>
      <c r="I156" s="4">
        <f t="shared" si="9"/>
        <v>65.02743720347945</v>
      </c>
      <c r="J156" s="3">
        <f t="shared" si="10"/>
        <v>55.52565177211191</v>
      </c>
      <c r="K156" s="2">
        <f t="shared" si="11"/>
        <v>14.611963564910601</v>
      </c>
      <c r="L156" s="54"/>
    </row>
    <row r="157" spans="1:12" ht="13.5">
      <c r="A157" s="85"/>
      <c r="B157" s="86"/>
      <c r="C157" s="138" t="s">
        <v>101</v>
      </c>
      <c r="D157" s="139">
        <v>7504.777141536017</v>
      </c>
      <c r="E157" s="140">
        <v>1265.828480610299</v>
      </c>
      <c r="F157" s="141">
        <v>8770.605622146315</v>
      </c>
      <c r="G157" s="142">
        <v>3578.3836166619567</v>
      </c>
      <c r="H157" s="143">
        <v>12348.989238808274</v>
      </c>
      <c r="I157" s="144">
        <f t="shared" si="9"/>
        <v>71.02286229696895</v>
      </c>
      <c r="J157" s="145">
        <f t="shared" si="10"/>
        <v>60.77240004348937</v>
      </c>
      <c r="K157" s="146">
        <f t="shared" si="11"/>
        <v>14.432623414442498</v>
      </c>
      <c r="L157" s="54"/>
    </row>
    <row r="158" spans="1:12" ht="13.5">
      <c r="A158" s="74">
        <v>53039</v>
      </c>
      <c r="B158" s="76" t="s">
        <v>47</v>
      </c>
      <c r="C158" s="53" t="s">
        <v>3</v>
      </c>
      <c r="D158" s="49">
        <v>169.1318666382785</v>
      </c>
      <c r="E158" s="19">
        <v>76.6666666666667</v>
      </c>
      <c r="F158" s="18">
        <v>245.79853330494518</v>
      </c>
      <c r="G158" s="17">
        <v>611.701466695055</v>
      </c>
      <c r="H158" s="45">
        <v>857.5000000000002</v>
      </c>
      <c r="I158" s="16">
        <f t="shared" si="9"/>
        <v>28.664551988914884</v>
      </c>
      <c r="J158" s="15">
        <f t="shared" si="10"/>
        <v>19.723832844114106</v>
      </c>
      <c r="K158" s="14">
        <f t="shared" si="11"/>
        <v>31.190856038002345</v>
      </c>
      <c r="L158" s="54"/>
    </row>
    <row r="159" spans="1:12" ht="13.5">
      <c r="A159" s="75"/>
      <c r="B159" s="137"/>
      <c r="C159" s="51" t="s">
        <v>2</v>
      </c>
      <c r="D159" s="47">
        <v>1549.77098629055</v>
      </c>
      <c r="E159" s="13">
        <v>205.583333333333</v>
      </c>
      <c r="F159" s="12">
        <v>1755.354319623883</v>
      </c>
      <c r="G159" s="26">
        <v>410.145680376113</v>
      </c>
      <c r="H159" s="43">
        <v>2165.499999999996</v>
      </c>
      <c r="I159" s="10">
        <f t="shared" si="9"/>
        <v>81.06000090620579</v>
      </c>
      <c r="J159" s="124">
        <f t="shared" si="10"/>
        <v>71.56642744357205</v>
      </c>
      <c r="K159" s="8">
        <f t="shared" si="11"/>
        <v>11.711785537257402</v>
      </c>
      <c r="L159" s="54"/>
    </row>
    <row r="160" spans="1:12" ht="13.5">
      <c r="A160" s="75"/>
      <c r="B160" s="137"/>
      <c r="C160" s="51" t="s">
        <v>1</v>
      </c>
      <c r="D160" s="47">
        <v>724.010811602664</v>
      </c>
      <c r="E160" s="13">
        <v>108</v>
      </c>
      <c r="F160" s="12">
        <v>832.010811602664</v>
      </c>
      <c r="G160" s="26">
        <v>552.989188397336</v>
      </c>
      <c r="H160" s="43">
        <v>1385</v>
      </c>
      <c r="I160" s="10">
        <f t="shared" si="9"/>
        <v>60.07298278719596</v>
      </c>
      <c r="J160" s="124">
        <f t="shared" si="10"/>
        <v>52.275148852177914</v>
      </c>
      <c r="K160" s="8">
        <f t="shared" si="11"/>
        <v>12.980600551567903</v>
      </c>
      <c r="L160" s="54"/>
    </row>
    <row r="161" spans="1:12" ht="13.5">
      <c r="A161" s="75"/>
      <c r="B161" s="137"/>
      <c r="C161" s="52" t="s">
        <v>0</v>
      </c>
      <c r="D161" s="48">
        <v>2442.9136645314925</v>
      </c>
      <c r="E161" s="7">
        <v>390.2499999999997</v>
      </c>
      <c r="F161" s="6">
        <v>2833.163664531492</v>
      </c>
      <c r="G161" s="5">
        <v>1574.8363354685039</v>
      </c>
      <c r="H161" s="44">
        <v>4407.999999999996</v>
      </c>
      <c r="I161" s="4">
        <f t="shared" si="9"/>
        <v>64.27322287957111</v>
      </c>
      <c r="J161" s="3">
        <f t="shared" si="10"/>
        <v>55.42000146396312</v>
      </c>
      <c r="K161" s="2">
        <f t="shared" si="11"/>
        <v>13.774354262888433</v>
      </c>
      <c r="L161" s="54"/>
    </row>
    <row r="162" spans="1:12" ht="13.5">
      <c r="A162" s="85"/>
      <c r="B162" s="86"/>
      <c r="C162" s="138" t="s">
        <v>101</v>
      </c>
      <c r="D162" s="139">
        <v>2417.783947865146</v>
      </c>
      <c r="E162" s="140">
        <v>378.6921387682587</v>
      </c>
      <c r="F162" s="141">
        <v>2796.4760866334045</v>
      </c>
      <c r="G162" s="142">
        <v>1195.600912223503</v>
      </c>
      <c r="H162" s="143">
        <v>3992.0769988569077</v>
      </c>
      <c r="I162" s="144">
        <f t="shared" si="9"/>
        <v>70.05065502078612</v>
      </c>
      <c r="J162" s="145">
        <f t="shared" si="10"/>
        <v>60.56456197005856</v>
      </c>
      <c r="K162" s="146">
        <f t="shared" si="11"/>
        <v>13.541762097603169</v>
      </c>
      <c r="L162" s="54"/>
    </row>
    <row r="163" spans="1:12" ht="13.5">
      <c r="A163" s="74">
        <v>53044</v>
      </c>
      <c r="B163" s="76" t="s">
        <v>46</v>
      </c>
      <c r="C163" s="53" t="s">
        <v>3</v>
      </c>
      <c r="D163" s="49">
        <v>197.8141104423426</v>
      </c>
      <c r="E163" s="19">
        <v>62.58333333333333</v>
      </c>
      <c r="F163" s="18">
        <v>260.3974437756759</v>
      </c>
      <c r="G163" s="17">
        <v>949.602556224323</v>
      </c>
      <c r="H163" s="45">
        <v>1209.999999999999</v>
      </c>
      <c r="I163" s="16">
        <f t="shared" si="9"/>
        <v>21.520449898816207</v>
      </c>
      <c r="J163" s="15">
        <f t="shared" si="10"/>
        <v>16.34827359027626</v>
      </c>
      <c r="K163" s="14">
        <f t="shared" si="11"/>
        <v>24.033774074697472</v>
      </c>
      <c r="L163" s="54"/>
    </row>
    <row r="164" spans="1:12" ht="13.5">
      <c r="A164" s="75"/>
      <c r="B164" s="137"/>
      <c r="C164" s="51" t="s">
        <v>2</v>
      </c>
      <c r="D164" s="47">
        <v>2679.29596281154</v>
      </c>
      <c r="E164" s="13">
        <v>153.75</v>
      </c>
      <c r="F164" s="12">
        <v>2833.04596281154</v>
      </c>
      <c r="G164" s="26">
        <v>605.954037188464</v>
      </c>
      <c r="H164" s="43">
        <v>3439.000000000004</v>
      </c>
      <c r="I164" s="10">
        <f t="shared" si="9"/>
        <v>82.37993494654076</v>
      </c>
      <c r="J164" s="124">
        <f t="shared" si="10"/>
        <v>77.90915855805574</v>
      </c>
      <c r="K164" s="8">
        <f t="shared" si="11"/>
        <v>5.427021023245847</v>
      </c>
      <c r="L164" s="54"/>
    </row>
    <row r="165" spans="1:12" ht="13.5">
      <c r="A165" s="75"/>
      <c r="B165" s="137"/>
      <c r="C165" s="51" t="s">
        <v>1</v>
      </c>
      <c r="D165" s="47">
        <v>1520.67725865642</v>
      </c>
      <c r="E165" s="13">
        <v>97.9166666666667</v>
      </c>
      <c r="F165" s="12">
        <v>1618.5939253230868</v>
      </c>
      <c r="G165" s="26">
        <v>672.906074676918</v>
      </c>
      <c r="H165" s="43">
        <v>2291.5000000000045</v>
      </c>
      <c r="I165" s="10">
        <f t="shared" si="9"/>
        <v>70.63469017338353</v>
      </c>
      <c r="J165" s="124">
        <f t="shared" si="10"/>
        <v>66.36165213425342</v>
      </c>
      <c r="K165" s="8">
        <f t="shared" si="11"/>
        <v>6.049489321240446</v>
      </c>
      <c r="L165" s="54"/>
    </row>
    <row r="166" spans="1:12" ht="13.5">
      <c r="A166" s="75"/>
      <c r="B166" s="137"/>
      <c r="C166" s="52" t="s">
        <v>0</v>
      </c>
      <c r="D166" s="48">
        <v>4397.787331910303</v>
      </c>
      <c r="E166" s="7">
        <v>314.25</v>
      </c>
      <c r="F166" s="6">
        <v>4712.037331910303</v>
      </c>
      <c r="G166" s="5">
        <v>2228.4626680897054</v>
      </c>
      <c r="H166" s="44">
        <v>6940.500000000008</v>
      </c>
      <c r="I166" s="4">
        <f t="shared" si="9"/>
        <v>67.89190017880983</v>
      </c>
      <c r="J166" s="3">
        <f t="shared" si="10"/>
        <v>63.36412840444201</v>
      </c>
      <c r="K166" s="2">
        <f t="shared" si="11"/>
        <v>6.669089777194108</v>
      </c>
      <c r="L166" s="54"/>
    </row>
    <row r="167" spans="1:12" ht="13.5">
      <c r="A167" s="85"/>
      <c r="B167" s="86"/>
      <c r="C167" s="138" t="s">
        <v>101</v>
      </c>
      <c r="D167" s="139">
        <v>4369.371106846303</v>
      </c>
      <c r="E167" s="140">
        <v>311.2029134785168</v>
      </c>
      <c r="F167" s="141">
        <v>4680.57402032482</v>
      </c>
      <c r="G167" s="142">
        <v>1628.769986380054</v>
      </c>
      <c r="H167" s="143">
        <v>6309.344006704874</v>
      </c>
      <c r="I167" s="144">
        <f t="shared" si="9"/>
        <v>74.18479663417976</v>
      </c>
      <c r="J167" s="145">
        <f t="shared" si="10"/>
        <v>69.25238348397262</v>
      </c>
      <c r="K167" s="146">
        <f t="shared" si="11"/>
        <v>6.648819399653894</v>
      </c>
      <c r="L167" s="54"/>
    </row>
    <row r="168" spans="1:12" ht="13.5">
      <c r="A168" s="74">
        <v>53046</v>
      </c>
      <c r="B168" s="76" t="s">
        <v>45</v>
      </c>
      <c r="C168" s="53" t="s">
        <v>3</v>
      </c>
      <c r="D168" s="49">
        <v>131.7944920305418</v>
      </c>
      <c r="E168" s="19">
        <v>26.41666666666665</v>
      </c>
      <c r="F168" s="18">
        <v>158.21115869720845</v>
      </c>
      <c r="G168" s="17">
        <v>379.288841302792</v>
      </c>
      <c r="H168" s="45">
        <v>537.5000000000005</v>
      </c>
      <c r="I168" s="16">
        <f t="shared" si="9"/>
        <v>29.4346341762248</v>
      </c>
      <c r="J168" s="15">
        <f t="shared" si="10"/>
        <v>24.519905494054264</v>
      </c>
      <c r="K168" s="14">
        <f t="shared" si="11"/>
        <v>16.69709449333093</v>
      </c>
      <c r="L168" s="54"/>
    </row>
    <row r="169" spans="1:12" ht="13.5">
      <c r="A169" s="75"/>
      <c r="B169" s="137"/>
      <c r="C169" s="51" t="s">
        <v>2</v>
      </c>
      <c r="D169" s="47">
        <v>1272.07536943017</v>
      </c>
      <c r="E169" s="13">
        <v>65.8333333333333</v>
      </c>
      <c r="F169" s="12">
        <v>1337.9087027635032</v>
      </c>
      <c r="G169" s="26">
        <v>241.591297236498</v>
      </c>
      <c r="H169" s="43">
        <v>1579.5000000000014</v>
      </c>
      <c r="I169" s="10">
        <f t="shared" si="9"/>
        <v>84.70457124175385</v>
      </c>
      <c r="J169" s="124">
        <f t="shared" si="10"/>
        <v>80.53658559228673</v>
      </c>
      <c r="K169" s="8">
        <f t="shared" si="11"/>
        <v>4.92061477717814</v>
      </c>
      <c r="L169" s="54"/>
    </row>
    <row r="170" spans="1:12" ht="13.5">
      <c r="A170" s="75"/>
      <c r="B170" s="137"/>
      <c r="C170" s="51" t="s">
        <v>1</v>
      </c>
      <c r="D170" s="47">
        <v>596.775370964421</v>
      </c>
      <c r="E170" s="13">
        <v>35.0833333333333</v>
      </c>
      <c r="F170" s="12">
        <v>631.8587042977542</v>
      </c>
      <c r="G170" s="26">
        <v>276.141295702246</v>
      </c>
      <c r="H170" s="43">
        <v>908.0000000000002</v>
      </c>
      <c r="I170" s="10">
        <f t="shared" si="9"/>
        <v>69.58796302838701</v>
      </c>
      <c r="J170" s="124">
        <f t="shared" si="10"/>
        <v>65.72415979784371</v>
      </c>
      <c r="K170" s="8">
        <f t="shared" si="11"/>
        <v>5.552401683272656</v>
      </c>
      <c r="L170" s="54"/>
    </row>
    <row r="171" spans="1:12" ht="13.5">
      <c r="A171" s="75"/>
      <c r="B171" s="137"/>
      <c r="C171" s="52" t="s">
        <v>0</v>
      </c>
      <c r="D171" s="48">
        <v>2000.6452324251327</v>
      </c>
      <c r="E171" s="7">
        <v>127.33333333333324</v>
      </c>
      <c r="F171" s="6">
        <v>2127.9785657584657</v>
      </c>
      <c r="G171" s="5">
        <v>897.021434241536</v>
      </c>
      <c r="H171" s="44">
        <v>3025.000000000002</v>
      </c>
      <c r="I171" s="4">
        <f t="shared" si="9"/>
        <v>70.34639886804841</v>
      </c>
      <c r="J171" s="3">
        <f t="shared" si="10"/>
        <v>66.13703247686385</v>
      </c>
      <c r="K171" s="2">
        <f t="shared" si="11"/>
        <v>5.983769544593528</v>
      </c>
      <c r="L171" s="54"/>
    </row>
    <row r="172" spans="1:12" ht="13.5">
      <c r="A172" s="85"/>
      <c r="B172" s="86"/>
      <c r="C172" s="138" t="s">
        <v>101</v>
      </c>
      <c r="D172" s="139">
        <v>1978.770800443424</v>
      </c>
      <c r="E172" s="140">
        <v>124.5824915824915</v>
      </c>
      <c r="F172" s="141">
        <v>2103.3532920259154</v>
      </c>
      <c r="G172" s="142">
        <v>642.935034428178</v>
      </c>
      <c r="H172" s="143">
        <v>2746.2883264540933</v>
      </c>
      <c r="I172" s="144">
        <f t="shared" si="9"/>
        <v>76.58894631583306</v>
      </c>
      <c r="J172" s="145">
        <f t="shared" si="10"/>
        <v>72.05255112446042</v>
      </c>
      <c r="K172" s="146">
        <f t="shared" si="11"/>
        <v>5.923041652336765</v>
      </c>
      <c r="L172" s="54"/>
    </row>
    <row r="173" spans="1:12" ht="13.5">
      <c r="A173" s="74">
        <v>53053</v>
      </c>
      <c r="B173" s="76" t="s">
        <v>44</v>
      </c>
      <c r="C173" s="53" t="s">
        <v>3</v>
      </c>
      <c r="D173" s="49">
        <v>2004.167688709186</v>
      </c>
      <c r="E173" s="19">
        <v>1208.499999999997</v>
      </c>
      <c r="F173" s="18">
        <v>3212.667688709183</v>
      </c>
      <c r="G173" s="17">
        <v>8214.832311290811</v>
      </c>
      <c r="H173" s="45">
        <v>11427.499999999993</v>
      </c>
      <c r="I173" s="16">
        <f t="shared" si="9"/>
        <v>28.113477914759876</v>
      </c>
      <c r="J173" s="15">
        <f t="shared" si="10"/>
        <v>17.53811147415609</v>
      </c>
      <c r="K173" s="14">
        <f t="shared" si="11"/>
        <v>37.61671349474555</v>
      </c>
      <c r="L173" s="54"/>
    </row>
    <row r="174" spans="1:12" ht="13.5">
      <c r="A174" s="75"/>
      <c r="B174" s="137"/>
      <c r="C174" s="51" t="s">
        <v>2</v>
      </c>
      <c r="D174" s="47">
        <v>21225.5817956657</v>
      </c>
      <c r="E174" s="13">
        <v>4074.16666666667</v>
      </c>
      <c r="F174" s="12">
        <v>25299.748462332373</v>
      </c>
      <c r="G174" s="26">
        <v>7533.25153766759</v>
      </c>
      <c r="H174" s="43">
        <v>32832.99999999996</v>
      </c>
      <c r="I174" s="10">
        <f t="shared" si="9"/>
        <v>77.0558537518119</v>
      </c>
      <c r="J174" s="124">
        <f t="shared" si="10"/>
        <v>64.64709833297513</v>
      </c>
      <c r="K174" s="8">
        <f t="shared" si="11"/>
        <v>16.103585665021566</v>
      </c>
      <c r="L174" s="54"/>
    </row>
    <row r="175" spans="1:12" ht="13.5">
      <c r="A175" s="75"/>
      <c r="B175" s="137"/>
      <c r="C175" s="51" t="s">
        <v>1</v>
      </c>
      <c r="D175" s="47">
        <v>10112.2502636899</v>
      </c>
      <c r="E175" s="13">
        <v>1523.16666666667</v>
      </c>
      <c r="F175" s="12">
        <v>11635.41693035657</v>
      </c>
      <c r="G175" s="26">
        <v>6847.58306964348</v>
      </c>
      <c r="H175" s="43">
        <v>18483.00000000005</v>
      </c>
      <c r="I175" s="10">
        <f t="shared" si="9"/>
        <v>62.95199334716517</v>
      </c>
      <c r="J175" s="124">
        <f t="shared" si="10"/>
        <v>54.71108728934628</v>
      </c>
      <c r="K175" s="8">
        <f t="shared" si="11"/>
        <v>13.090778575306214</v>
      </c>
      <c r="L175" s="54"/>
    </row>
    <row r="176" spans="1:12" ht="13.5">
      <c r="A176" s="75"/>
      <c r="B176" s="137"/>
      <c r="C176" s="52" t="s">
        <v>0</v>
      </c>
      <c r="D176" s="48">
        <v>33341.99974806479</v>
      </c>
      <c r="E176" s="7">
        <v>6805.833333333337</v>
      </c>
      <c r="F176" s="6">
        <v>40147.83308139812</v>
      </c>
      <c r="G176" s="5">
        <v>22595.66691860188</v>
      </c>
      <c r="H176" s="44">
        <v>62743.50000000001</v>
      </c>
      <c r="I176" s="4">
        <f t="shared" si="9"/>
        <v>63.98723864846257</v>
      </c>
      <c r="J176" s="3">
        <f t="shared" si="10"/>
        <v>53.140165512068634</v>
      </c>
      <c r="K176" s="2">
        <f t="shared" si="11"/>
        <v>16.95193192503013</v>
      </c>
      <c r="L176" s="54"/>
    </row>
    <row r="177" spans="1:12" ht="13.5">
      <c r="A177" s="85"/>
      <c r="B177" s="86"/>
      <c r="C177" s="138" t="s">
        <v>101</v>
      </c>
      <c r="D177" s="139">
        <v>33054.32649194586</v>
      </c>
      <c r="E177" s="140">
        <v>6653.52159182089</v>
      </c>
      <c r="F177" s="141">
        <v>39707.84808376675</v>
      </c>
      <c r="G177" s="142">
        <v>17706.84172571979</v>
      </c>
      <c r="H177" s="143">
        <v>57414.68980948655</v>
      </c>
      <c r="I177" s="144">
        <f t="shared" si="9"/>
        <v>69.15973632449352</v>
      </c>
      <c r="J177" s="145">
        <f t="shared" si="10"/>
        <v>57.571201031698926</v>
      </c>
      <c r="K177" s="146">
        <f t="shared" si="11"/>
        <v>16.756187788834023</v>
      </c>
      <c r="L177" s="54"/>
    </row>
    <row r="178" spans="1:12" ht="13.5">
      <c r="A178" s="74">
        <v>53065</v>
      </c>
      <c r="B178" s="76" t="s">
        <v>43</v>
      </c>
      <c r="C178" s="53" t="s">
        <v>3</v>
      </c>
      <c r="D178" s="49">
        <v>471.8029818461015</v>
      </c>
      <c r="E178" s="19">
        <v>230.50000000000023</v>
      </c>
      <c r="F178" s="18">
        <v>702.3029818461017</v>
      </c>
      <c r="G178" s="17">
        <v>1552.1970181538939</v>
      </c>
      <c r="H178" s="45">
        <v>2254.4999999999955</v>
      </c>
      <c r="I178" s="16">
        <f t="shared" si="9"/>
        <v>31.151163532761284</v>
      </c>
      <c r="J178" s="15">
        <f t="shared" si="10"/>
        <v>20.927167081219892</v>
      </c>
      <c r="K178" s="14">
        <f t="shared" si="11"/>
        <v>32.82059253032056</v>
      </c>
      <c r="L178" s="54"/>
    </row>
    <row r="179" spans="1:12" ht="13.5">
      <c r="A179" s="75"/>
      <c r="B179" s="137"/>
      <c r="C179" s="51" t="s">
        <v>2</v>
      </c>
      <c r="D179" s="47">
        <v>3828.23177227575</v>
      </c>
      <c r="E179" s="13">
        <v>760</v>
      </c>
      <c r="F179" s="12">
        <v>4588.23177227575</v>
      </c>
      <c r="G179" s="26">
        <v>1335.26822772425</v>
      </c>
      <c r="H179" s="43">
        <v>5923.5</v>
      </c>
      <c r="I179" s="10">
        <f t="shared" si="9"/>
        <v>77.45812057526378</v>
      </c>
      <c r="J179" s="124">
        <f t="shared" si="10"/>
        <v>64.62786819069383</v>
      </c>
      <c r="K179" s="8">
        <f t="shared" si="11"/>
        <v>16.564115278401516</v>
      </c>
      <c r="L179" s="54"/>
    </row>
    <row r="180" spans="1:12" ht="13.5">
      <c r="A180" s="75"/>
      <c r="B180" s="137"/>
      <c r="C180" s="51" t="s">
        <v>1</v>
      </c>
      <c r="D180" s="47">
        <v>1836.76878077546</v>
      </c>
      <c r="E180" s="13">
        <v>327.666666666667</v>
      </c>
      <c r="F180" s="12">
        <v>2164.435447442127</v>
      </c>
      <c r="G180" s="26">
        <v>1739.06455255788</v>
      </c>
      <c r="H180" s="43">
        <v>3903.5000000000073</v>
      </c>
      <c r="I180" s="10">
        <f t="shared" si="9"/>
        <v>55.44858325713137</v>
      </c>
      <c r="J180" s="124">
        <f t="shared" si="10"/>
        <v>47.05440709044336</v>
      </c>
      <c r="K180" s="8">
        <f t="shared" si="11"/>
        <v>15.138666623386477</v>
      </c>
      <c r="L180" s="54"/>
    </row>
    <row r="181" spans="1:12" ht="13.5">
      <c r="A181" s="75"/>
      <c r="B181" s="137"/>
      <c r="C181" s="52" t="s">
        <v>0</v>
      </c>
      <c r="D181" s="48">
        <v>6136.803534897312</v>
      </c>
      <c r="E181" s="7">
        <v>1318.1666666666672</v>
      </c>
      <c r="F181" s="6">
        <v>7454.970201563979</v>
      </c>
      <c r="G181" s="5">
        <v>4626.529798436024</v>
      </c>
      <c r="H181" s="44">
        <v>12081.500000000004</v>
      </c>
      <c r="I181" s="4">
        <f t="shared" si="9"/>
        <v>61.70566735557651</v>
      </c>
      <c r="J181" s="3">
        <f t="shared" si="10"/>
        <v>50.795046433781486</v>
      </c>
      <c r="K181" s="2">
        <f t="shared" si="11"/>
        <v>17.68171610384343</v>
      </c>
      <c r="L181" s="54"/>
    </row>
    <row r="182" spans="1:12" ht="13.5">
      <c r="A182" s="85"/>
      <c r="B182" s="86"/>
      <c r="C182" s="138" t="s">
        <v>101</v>
      </c>
      <c r="D182" s="139">
        <v>6052.555896148598</v>
      </c>
      <c r="E182" s="140">
        <v>1293.558036261179</v>
      </c>
      <c r="F182" s="141">
        <v>7346.113932409777</v>
      </c>
      <c r="G182" s="142">
        <v>3599.1442034653737</v>
      </c>
      <c r="H182" s="143">
        <v>10945.258135875152</v>
      </c>
      <c r="I182" s="144">
        <f t="shared" si="9"/>
        <v>67.11686322254474</v>
      </c>
      <c r="J182" s="145">
        <f t="shared" si="10"/>
        <v>55.29842988636514</v>
      </c>
      <c r="K182" s="146">
        <f t="shared" si="11"/>
        <v>17.608739098834636</v>
      </c>
      <c r="L182" s="54"/>
    </row>
    <row r="183" spans="1:12" ht="13.5">
      <c r="A183" s="74">
        <v>53068</v>
      </c>
      <c r="B183" s="76" t="s">
        <v>42</v>
      </c>
      <c r="C183" s="53" t="s">
        <v>3</v>
      </c>
      <c r="D183" s="49">
        <v>183.6680565295245</v>
      </c>
      <c r="E183" s="19">
        <v>101.1666666666667</v>
      </c>
      <c r="F183" s="18">
        <v>284.8347231961912</v>
      </c>
      <c r="G183" s="17">
        <v>532.665276803809</v>
      </c>
      <c r="H183" s="45">
        <v>817.5000000000002</v>
      </c>
      <c r="I183" s="16">
        <f t="shared" si="9"/>
        <v>34.84216797506925</v>
      </c>
      <c r="J183" s="15">
        <f t="shared" si="10"/>
        <v>22.46704055407027</v>
      </c>
      <c r="K183" s="14">
        <f t="shared" si="11"/>
        <v>35.51767338316549</v>
      </c>
      <c r="L183" s="54"/>
    </row>
    <row r="184" spans="1:12" ht="13.5">
      <c r="A184" s="75"/>
      <c r="B184" s="137"/>
      <c r="C184" s="51" t="s">
        <v>2</v>
      </c>
      <c r="D184" s="47">
        <v>1370.1148254345</v>
      </c>
      <c r="E184" s="13">
        <v>267.166666666667</v>
      </c>
      <c r="F184" s="12">
        <v>1637.281492101167</v>
      </c>
      <c r="G184" s="26">
        <v>499.218507898832</v>
      </c>
      <c r="H184" s="43">
        <v>2136.499999999999</v>
      </c>
      <c r="I184" s="10">
        <f t="shared" si="9"/>
        <v>76.6338166206959</v>
      </c>
      <c r="J184" s="124">
        <f t="shared" si="10"/>
        <v>64.12894104537799</v>
      </c>
      <c r="K184" s="8">
        <f t="shared" si="11"/>
        <v>16.317699061253354</v>
      </c>
      <c r="L184" s="54"/>
    </row>
    <row r="185" spans="1:12" ht="13.5">
      <c r="A185" s="75"/>
      <c r="B185" s="137"/>
      <c r="C185" s="51" t="s">
        <v>1</v>
      </c>
      <c r="D185" s="47">
        <v>695.470977393195</v>
      </c>
      <c r="E185" s="13">
        <v>118.416666666667</v>
      </c>
      <c r="F185" s="12">
        <v>813.8876440598619</v>
      </c>
      <c r="G185" s="26">
        <v>572.612355940138</v>
      </c>
      <c r="H185" s="43">
        <v>1386.5</v>
      </c>
      <c r="I185" s="10">
        <f t="shared" si="9"/>
        <v>58.700875878821634</v>
      </c>
      <c r="J185" s="124">
        <f t="shared" si="10"/>
        <v>50.16018589204435</v>
      </c>
      <c r="K185" s="8">
        <f t="shared" si="11"/>
        <v>14.549510307832783</v>
      </c>
      <c r="L185" s="54"/>
    </row>
    <row r="186" spans="1:12" ht="13.5">
      <c r="A186" s="75"/>
      <c r="B186" s="137"/>
      <c r="C186" s="52" t="s">
        <v>0</v>
      </c>
      <c r="D186" s="48">
        <v>2249.2538593572194</v>
      </c>
      <c r="E186" s="7">
        <v>486.7500000000007</v>
      </c>
      <c r="F186" s="6">
        <v>2736.00385935722</v>
      </c>
      <c r="G186" s="5">
        <v>1604.4961406427788</v>
      </c>
      <c r="H186" s="44">
        <v>4340.499999999999</v>
      </c>
      <c r="I186" s="4">
        <f t="shared" si="9"/>
        <v>63.03430156335031</v>
      </c>
      <c r="J186" s="3">
        <f t="shared" si="10"/>
        <v>51.82015572761709</v>
      </c>
      <c r="K186" s="2">
        <f t="shared" si="11"/>
        <v>17.790545080384305</v>
      </c>
      <c r="L186" s="54"/>
    </row>
    <row r="187" spans="1:12" ht="13.5">
      <c r="A187" s="85"/>
      <c r="B187" s="86"/>
      <c r="C187" s="138" t="s">
        <v>101</v>
      </c>
      <c r="D187" s="139">
        <v>2217.842889243328</v>
      </c>
      <c r="E187" s="140">
        <v>477.5000000000007</v>
      </c>
      <c r="F187" s="141">
        <v>2695.3428892433285</v>
      </c>
      <c r="G187" s="142">
        <v>1272.476825112401</v>
      </c>
      <c r="H187" s="143">
        <v>3967.81971435573</v>
      </c>
      <c r="I187" s="144">
        <f t="shared" si="9"/>
        <v>67.93007453164948</v>
      </c>
      <c r="J187" s="145">
        <f t="shared" si="10"/>
        <v>55.895757592490504</v>
      </c>
      <c r="K187" s="146">
        <f t="shared" si="11"/>
        <v>17.71574228665395</v>
      </c>
      <c r="L187" s="54"/>
    </row>
    <row r="188" spans="1:12" ht="13.5">
      <c r="A188" s="74">
        <v>53070</v>
      </c>
      <c r="B188" s="76" t="s">
        <v>41</v>
      </c>
      <c r="C188" s="53" t="s">
        <v>3</v>
      </c>
      <c r="D188" s="49">
        <v>503.7572300725365</v>
      </c>
      <c r="E188" s="19">
        <v>257.1666666666669</v>
      </c>
      <c r="F188" s="18">
        <v>760.9238967392034</v>
      </c>
      <c r="G188" s="17">
        <v>1806.576103260796</v>
      </c>
      <c r="H188" s="45">
        <v>2567.4999999999995</v>
      </c>
      <c r="I188" s="16">
        <f t="shared" si="9"/>
        <v>29.636763261507443</v>
      </c>
      <c r="J188" s="15">
        <f t="shared" si="10"/>
        <v>19.620534764266274</v>
      </c>
      <c r="K188" s="14">
        <f t="shared" si="11"/>
        <v>33.79663429795101</v>
      </c>
      <c r="L188" s="54"/>
    </row>
    <row r="189" spans="1:12" ht="13.5">
      <c r="A189" s="75"/>
      <c r="B189" s="137"/>
      <c r="C189" s="51" t="s">
        <v>2</v>
      </c>
      <c r="D189" s="47">
        <v>5539.51833096813</v>
      </c>
      <c r="E189" s="13">
        <v>742.25</v>
      </c>
      <c r="F189" s="12">
        <v>6281.76833096813</v>
      </c>
      <c r="G189" s="26">
        <v>1161.73166903187</v>
      </c>
      <c r="H189" s="43">
        <v>7443.5</v>
      </c>
      <c r="I189" s="10">
        <f t="shared" si="9"/>
        <v>84.39266918745389</v>
      </c>
      <c r="J189" s="124">
        <f t="shared" si="10"/>
        <v>74.4208817218799</v>
      </c>
      <c r="K189" s="8">
        <f t="shared" si="11"/>
        <v>11.81594036731384</v>
      </c>
      <c r="L189" s="54"/>
    </row>
    <row r="190" spans="1:12" ht="13.5">
      <c r="A190" s="75"/>
      <c r="B190" s="137"/>
      <c r="C190" s="51" t="s">
        <v>1</v>
      </c>
      <c r="D190" s="47">
        <v>2781.33556472281</v>
      </c>
      <c r="E190" s="13">
        <v>311.416666666667</v>
      </c>
      <c r="F190" s="12">
        <v>3092.752231389477</v>
      </c>
      <c r="G190" s="26">
        <v>1685.74776861052</v>
      </c>
      <c r="H190" s="43">
        <v>4778.499999999997</v>
      </c>
      <c r="I190" s="10">
        <f t="shared" si="9"/>
        <v>64.72223985329033</v>
      </c>
      <c r="J190" s="124">
        <f t="shared" si="10"/>
        <v>58.205201731146</v>
      </c>
      <c r="K190" s="8">
        <f t="shared" si="11"/>
        <v>10.069240707547959</v>
      </c>
      <c r="L190" s="54"/>
    </row>
    <row r="191" spans="1:12" ht="13.5">
      <c r="A191" s="75"/>
      <c r="B191" s="137"/>
      <c r="C191" s="52" t="s">
        <v>0</v>
      </c>
      <c r="D191" s="48">
        <v>8824.611125763477</v>
      </c>
      <c r="E191" s="7">
        <v>1310.833333333334</v>
      </c>
      <c r="F191" s="6">
        <v>10135.44445909681</v>
      </c>
      <c r="G191" s="5">
        <v>4654.055540903186</v>
      </c>
      <c r="H191" s="44">
        <v>14789.499999999996</v>
      </c>
      <c r="I191" s="4">
        <f t="shared" si="9"/>
        <v>68.53135304842498</v>
      </c>
      <c r="J191" s="3">
        <f t="shared" si="10"/>
        <v>59.66808293561973</v>
      </c>
      <c r="K191" s="2">
        <f t="shared" si="11"/>
        <v>12.933160835949614</v>
      </c>
      <c r="L191" s="54"/>
    </row>
    <row r="192" spans="1:12" ht="13.5">
      <c r="A192" s="85"/>
      <c r="B192" s="86"/>
      <c r="C192" s="138" t="s">
        <v>101</v>
      </c>
      <c r="D192" s="139">
        <v>8747.032313910553</v>
      </c>
      <c r="E192" s="140">
        <v>1274.841229906359</v>
      </c>
      <c r="F192" s="141">
        <v>10021.873543816911</v>
      </c>
      <c r="G192" s="142">
        <v>3458.2640934837264</v>
      </c>
      <c r="H192" s="143">
        <v>13480.137637300639</v>
      </c>
      <c r="I192" s="144">
        <f t="shared" si="9"/>
        <v>74.34548380341141</v>
      </c>
      <c r="J192" s="145">
        <f t="shared" si="10"/>
        <v>64.88830121219833</v>
      </c>
      <c r="K192" s="146">
        <f t="shared" si="11"/>
        <v>12.720587865458393</v>
      </c>
      <c r="L192" s="54"/>
    </row>
    <row r="193" spans="1:12" ht="13.5">
      <c r="A193" s="74">
        <v>53082</v>
      </c>
      <c r="B193" s="76" t="s">
        <v>40</v>
      </c>
      <c r="C193" s="53" t="s">
        <v>3</v>
      </c>
      <c r="D193" s="49">
        <v>545.149815897613</v>
      </c>
      <c r="E193" s="19">
        <v>315.00000000000045</v>
      </c>
      <c r="F193" s="18">
        <v>860.1498158976135</v>
      </c>
      <c r="G193" s="17">
        <v>1780.3501841023922</v>
      </c>
      <c r="H193" s="45">
        <v>2640.5000000000055</v>
      </c>
      <c r="I193" s="16">
        <f t="shared" si="9"/>
        <v>32.575262863003665</v>
      </c>
      <c r="J193" s="15">
        <f t="shared" si="10"/>
        <v>20.645704067321034</v>
      </c>
      <c r="K193" s="14">
        <f t="shared" si="11"/>
        <v>36.621527340708745</v>
      </c>
      <c r="L193" s="54"/>
    </row>
    <row r="194" spans="1:12" ht="13.5">
      <c r="A194" s="75"/>
      <c r="B194" s="137"/>
      <c r="C194" s="51" t="s">
        <v>2</v>
      </c>
      <c r="D194" s="47">
        <v>4339.20300758183</v>
      </c>
      <c r="E194" s="13">
        <v>887.25</v>
      </c>
      <c r="F194" s="12">
        <v>5226.45300758183</v>
      </c>
      <c r="G194" s="26">
        <v>1481.04699241817</v>
      </c>
      <c r="H194" s="43">
        <v>6707.5</v>
      </c>
      <c r="I194" s="10">
        <f t="shared" si="9"/>
        <v>77.91953794382155</v>
      </c>
      <c r="J194" s="124">
        <f t="shared" si="10"/>
        <v>64.69180779100753</v>
      </c>
      <c r="K194" s="8">
        <f t="shared" si="11"/>
        <v>16.976140390297164</v>
      </c>
      <c r="L194" s="54"/>
    </row>
    <row r="195" spans="1:12" ht="13.5">
      <c r="A195" s="75"/>
      <c r="B195" s="137"/>
      <c r="C195" s="51" t="s">
        <v>1</v>
      </c>
      <c r="D195" s="47">
        <v>1740.68834902732</v>
      </c>
      <c r="E195" s="13">
        <v>336.833333333333</v>
      </c>
      <c r="F195" s="12">
        <v>2077.521682360653</v>
      </c>
      <c r="G195" s="26">
        <v>1715.97831763935</v>
      </c>
      <c r="H195" s="43">
        <v>3793.5000000000027</v>
      </c>
      <c r="I195" s="10">
        <f t="shared" si="9"/>
        <v>54.76530070807042</v>
      </c>
      <c r="J195" s="124">
        <f t="shared" si="10"/>
        <v>45.886077475347804</v>
      </c>
      <c r="K195" s="8">
        <f t="shared" si="11"/>
        <v>16.21322829952826</v>
      </c>
      <c r="L195" s="54"/>
    </row>
    <row r="196" spans="1:12" ht="13.5">
      <c r="A196" s="75"/>
      <c r="B196" s="137"/>
      <c r="C196" s="52" t="s">
        <v>0</v>
      </c>
      <c r="D196" s="48">
        <v>6625.041172506763</v>
      </c>
      <c r="E196" s="7">
        <v>1539.0833333333335</v>
      </c>
      <c r="F196" s="6">
        <v>8164.124505840096</v>
      </c>
      <c r="G196" s="5">
        <v>4977.375494159913</v>
      </c>
      <c r="H196" s="44">
        <v>13141.500000000007</v>
      </c>
      <c r="I196" s="4">
        <f t="shared" si="9"/>
        <v>62.1247536874793</v>
      </c>
      <c r="J196" s="3">
        <f t="shared" si="10"/>
        <v>50.41312766812586</v>
      </c>
      <c r="K196" s="2">
        <f t="shared" si="11"/>
        <v>18.85178664573735</v>
      </c>
      <c r="L196" s="54"/>
    </row>
    <row r="197" spans="1:12" ht="13.5">
      <c r="A197" s="85"/>
      <c r="B197" s="86"/>
      <c r="C197" s="138" t="s">
        <v>101</v>
      </c>
      <c r="D197" s="139">
        <v>6512.703213291323</v>
      </c>
      <c r="E197" s="140">
        <v>1496.884125282149</v>
      </c>
      <c r="F197" s="141">
        <v>8009.587338573472</v>
      </c>
      <c r="G197" s="142">
        <v>3779.8140387908325</v>
      </c>
      <c r="H197" s="143">
        <v>11789.401377364302</v>
      </c>
      <c r="I197" s="144">
        <f t="shared" si="9"/>
        <v>67.93888071324734</v>
      </c>
      <c r="J197" s="145">
        <f t="shared" si="10"/>
        <v>55.242017849996515</v>
      </c>
      <c r="K197" s="146">
        <f t="shared" si="11"/>
        <v>18.68865475844537</v>
      </c>
      <c r="L197" s="54"/>
    </row>
    <row r="198" spans="1:12" ht="13.5">
      <c r="A198" s="74">
        <v>53083</v>
      </c>
      <c r="B198" s="76" t="s">
        <v>39</v>
      </c>
      <c r="C198" s="53" t="s">
        <v>3</v>
      </c>
      <c r="D198" s="49">
        <v>131.3294538765219</v>
      </c>
      <c r="E198" s="19">
        <v>34.83333333333337</v>
      </c>
      <c r="F198" s="18">
        <v>166.16278720985528</v>
      </c>
      <c r="G198" s="17">
        <v>412.83721279014503</v>
      </c>
      <c r="H198" s="45">
        <v>579.0000000000002</v>
      </c>
      <c r="I198" s="16">
        <f t="shared" si="9"/>
        <v>28.698236132962908</v>
      </c>
      <c r="J198" s="15">
        <f t="shared" si="10"/>
        <v>22.682116386273204</v>
      </c>
      <c r="K198" s="14">
        <f t="shared" si="11"/>
        <v>20.963378093399825</v>
      </c>
      <c r="L198" s="54"/>
    </row>
    <row r="199" spans="1:12" ht="13.5">
      <c r="A199" s="75"/>
      <c r="B199" s="137"/>
      <c r="C199" s="51" t="s">
        <v>2</v>
      </c>
      <c r="D199" s="47">
        <v>1313.35896858945</v>
      </c>
      <c r="E199" s="13">
        <v>106.5</v>
      </c>
      <c r="F199" s="12">
        <v>1419.85896858945</v>
      </c>
      <c r="G199" s="26">
        <v>169.641031410553</v>
      </c>
      <c r="H199" s="43">
        <v>1589.500000000003</v>
      </c>
      <c r="I199" s="10">
        <f t="shared" si="9"/>
        <v>89.32739657687621</v>
      </c>
      <c r="J199" s="124">
        <f t="shared" si="10"/>
        <v>82.62717638184634</v>
      </c>
      <c r="K199" s="8">
        <f t="shared" si="11"/>
        <v>7.500744958198331</v>
      </c>
      <c r="L199" s="54"/>
    </row>
    <row r="200" spans="1:12" ht="13.5">
      <c r="A200" s="75"/>
      <c r="B200" s="137"/>
      <c r="C200" s="51" t="s">
        <v>1</v>
      </c>
      <c r="D200" s="47">
        <v>775.831152045746</v>
      </c>
      <c r="E200" s="13">
        <v>67</v>
      </c>
      <c r="F200" s="12">
        <v>842.831152045746</v>
      </c>
      <c r="G200" s="26">
        <v>379.168847954254</v>
      </c>
      <c r="H200" s="43">
        <v>1222</v>
      </c>
      <c r="I200" s="10">
        <f t="shared" si="9"/>
        <v>68.97145270423452</v>
      </c>
      <c r="J200" s="124">
        <f t="shared" si="10"/>
        <v>63.48863764695138</v>
      </c>
      <c r="K200" s="8">
        <f t="shared" si="11"/>
        <v>7.949397674418597</v>
      </c>
      <c r="L200" s="54"/>
    </row>
    <row r="201" spans="1:12" ht="13.5">
      <c r="A201" s="75"/>
      <c r="B201" s="137"/>
      <c r="C201" s="52" t="s">
        <v>0</v>
      </c>
      <c r="D201" s="48">
        <v>2220.519574511718</v>
      </c>
      <c r="E201" s="7">
        <v>208.33333333333337</v>
      </c>
      <c r="F201" s="6">
        <v>2428.8529078450515</v>
      </c>
      <c r="G201" s="5">
        <v>961.6470921549521</v>
      </c>
      <c r="H201" s="44">
        <v>3390.500000000003</v>
      </c>
      <c r="I201" s="4">
        <f aca="true" t="shared" si="13" ref="I201:I264">F201/H201*100</f>
        <v>71.63701247146584</v>
      </c>
      <c r="J201" s="3">
        <f aca="true" t="shared" si="14" ref="J201:J264">D201/H201*100</f>
        <v>65.49239270053727</v>
      </c>
      <c r="K201" s="2">
        <f aca="true" t="shared" si="15" ref="K201:K264">E201/F201*100</f>
        <v>8.577437219867413</v>
      </c>
      <c r="L201" s="54"/>
    </row>
    <row r="202" spans="1:12" ht="13.5">
      <c r="A202" s="85"/>
      <c r="B202" s="86"/>
      <c r="C202" s="138" t="s">
        <v>101</v>
      </c>
      <c r="D202" s="139">
        <v>2204.053586199018</v>
      </c>
      <c r="E202" s="140">
        <v>205.91666666666669</v>
      </c>
      <c r="F202" s="141">
        <v>2409.9702528656844</v>
      </c>
      <c r="G202" s="142">
        <v>689.4742051049359</v>
      </c>
      <c r="H202" s="143">
        <v>3099.4444579706205</v>
      </c>
      <c r="I202" s="144">
        <f t="shared" si="13"/>
        <v>77.75491013133453</v>
      </c>
      <c r="J202" s="145">
        <f t="shared" si="14"/>
        <v>71.11124642130657</v>
      </c>
      <c r="K202" s="146">
        <f t="shared" si="15"/>
        <v>8.544365492553784</v>
      </c>
      <c r="L202" s="54"/>
    </row>
    <row r="203" spans="1:12" s="20" customFormat="1" ht="15.75" customHeight="1">
      <c r="A203" s="74">
        <v>53084</v>
      </c>
      <c r="B203" s="76" t="s">
        <v>38</v>
      </c>
      <c r="C203" s="53" t="s">
        <v>3</v>
      </c>
      <c r="D203" s="49">
        <v>191.51977481859637</v>
      </c>
      <c r="E203" s="19">
        <v>66</v>
      </c>
      <c r="F203" s="18">
        <v>257.5197748185964</v>
      </c>
      <c r="G203" s="17">
        <v>671.980225181403</v>
      </c>
      <c r="H203" s="45">
        <v>929.4999999999993</v>
      </c>
      <c r="I203" s="16">
        <f t="shared" si="13"/>
        <v>27.705193632985107</v>
      </c>
      <c r="J203" s="15">
        <f t="shared" si="14"/>
        <v>20.604601917008768</v>
      </c>
      <c r="K203" s="14">
        <f t="shared" si="15"/>
        <v>25.629099763888856</v>
      </c>
      <c r="L203" s="54"/>
    </row>
    <row r="204" spans="1:12" s="20" customFormat="1" ht="15.75" customHeight="1">
      <c r="A204" s="75"/>
      <c r="B204" s="137"/>
      <c r="C204" s="51" t="s">
        <v>2</v>
      </c>
      <c r="D204" s="47">
        <v>2179.52667834195</v>
      </c>
      <c r="E204" s="13">
        <v>152.75</v>
      </c>
      <c r="F204" s="12">
        <v>2332.27667834195</v>
      </c>
      <c r="G204" s="26">
        <v>279.223321658048</v>
      </c>
      <c r="H204" s="43">
        <v>2611.499999999998</v>
      </c>
      <c r="I204" s="10">
        <f t="shared" si="13"/>
        <v>89.30793330813525</v>
      </c>
      <c r="J204" s="124">
        <f t="shared" si="14"/>
        <v>83.4588044549857</v>
      </c>
      <c r="K204" s="8">
        <f t="shared" si="15"/>
        <v>6.549394478728495</v>
      </c>
      <c r="L204" s="54"/>
    </row>
    <row r="205" spans="1:12" s="20" customFormat="1" ht="15.75" customHeight="1">
      <c r="A205" s="75"/>
      <c r="B205" s="137"/>
      <c r="C205" s="51" t="s">
        <v>1</v>
      </c>
      <c r="D205" s="47">
        <v>1147.61131608167</v>
      </c>
      <c r="E205" s="13">
        <v>76.8333333333333</v>
      </c>
      <c r="F205" s="12">
        <v>1224.4446494150034</v>
      </c>
      <c r="G205" s="26">
        <v>464.055350584993</v>
      </c>
      <c r="H205" s="43">
        <v>1688.4999999999964</v>
      </c>
      <c r="I205" s="10">
        <f t="shared" si="13"/>
        <v>72.51671006307409</v>
      </c>
      <c r="J205" s="124">
        <f t="shared" si="14"/>
        <v>67.96632017066464</v>
      </c>
      <c r="K205" s="8">
        <f t="shared" si="15"/>
        <v>6.274953577529336</v>
      </c>
      <c r="L205" s="54"/>
    </row>
    <row r="206" spans="1:12" s="20" customFormat="1" ht="15.75" customHeight="1">
      <c r="A206" s="75"/>
      <c r="B206" s="137"/>
      <c r="C206" s="52" t="s">
        <v>0</v>
      </c>
      <c r="D206" s="48">
        <v>3518.657769242217</v>
      </c>
      <c r="E206" s="7">
        <v>295.5833333333333</v>
      </c>
      <c r="F206" s="6">
        <v>3814.2411025755505</v>
      </c>
      <c r="G206" s="5">
        <v>1415.258897424444</v>
      </c>
      <c r="H206" s="44">
        <v>5229.499999999994</v>
      </c>
      <c r="I206" s="4">
        <f t="shared" si="13"/>
        <v>72.93701314801712</v>
      </c>
      <c r="J206" s="3">
        <f t="shared" si="14"/>
        <v>67.28478380805471</v>
      </c>
      <c r="K206" s="2">
        <f t="shared" si="15"/>
        <v>7.749466417677212</v>
      </c>
      <c r="L206" s="54"/>
    </row>
    <row r="207" spans="1:12" s="20" customFormat="1" ht="15.75" customHeight="1" thickBot="1">
      <c r="A207" s="85"/>
      <c r="B207" s="86"/>
      <c r="C207" s="138" t="s">
        <v>101</v>
      </c>
      <c r="D207" s="139">
        <v>3488.4146930956294</v>
      </c>
      <c r="E207" s="140">
        <v>286.5833333333333</v>
      </c>
      <c r="F207" s="141">
        <v>3774.998026428963</v>
      </c>
      <c r="G207" s="142">
        <v>976.688831049578</v>
      </c>
      <c r="H207" s="143">
        <v>4751.68685747854</v>
      </c>
      <c r="I207" s="144">
        <f t="shared" si="13"/>
        <v>79.44542937394127</v>
      </c>
      <c r="J207" s="145">
        <f t="shared" si="14"/>
        <v>73.41423788491693</v>
      </c>
      <c r="K207" s="146">
        <f t="shared" si="15"/>
        <v>7.591615447927339</v>
      </c>
      <c r="L207" s="54"/>
    </row>
    <row r="208" spans="1:12" ht="13.5">
      <c r="A208" s="78" t="s">
        <v>92</v>
      </c>
      <c r="B208" s="79"/>
      <c r="C208" s="50" t="s">
        <v>3</v>
      </c>
      <c r="D208" s="46">
        <f>D213+D218+D223+D228+D233+D238</f>
        <v>2697.4919656431593</v>
      </c>
      <c r="E208" s="40">
        <f>E213+E218+E223+E228+E233+E238</f>
        <v>1064.3333333333335</v>
      </c>
      <c r="F208" s="41">
        <f>F213+F218+F223+F228+F233+F238</f>
        <v>3761.825298976493</v>
      </c>
      <c r="G208" s="39">
        <f>G213+G218+G223+G228+G233+G238</f>
        <v>9097.174701023509</v>
      </c>
      <c r="H208" s="42">
        <f>H213+H218+H223+H228+H233+H238</f>
        <v>12859</v>
      </c>
      <c r="I208" s="56">
        <f t="shared" si="13"/>
        <v>29.254415576456122</v>
      </c>
      <c r="J208" s="57">
        <f t="shared" si="14"/>
        <v>20.977462988126288</v>
      </c>
      <c r="K208" s="58">
        <f t="shared" si="15"/>
        <v>28.293002697996485</v>
      </c>
      <c r="L208" s="54"/>
    </row>
    <row r="209" spans="1:12" ht="13.5">
      <c r="A209" s="80"/>
      <c r="B209" s="136"/>
      <c r="C209" s="51" t="s">
        <v>2</v>
      </c>
      <c r="D209" s="47">
        <f aca="true" t="shared" si="16" ref="D209:H212">D214+D219+D224+D229+D234+D239</f>
        <v>26257.42052863746</v>
      </c>
      <c r="E209" s="13">
        <f t="shared" si="16"/>
        <v>2960.333333333332</v>
      </c>
      <c r="F209" s="12">
        <f t="shared" si="16"/>
        <v>29217.753861970792</v>
      </c>
      <c r="G209" s="26">
        <f t="shared" si="16"/>
        <v>4651.746138029195</v>
      </c>
      <c r="H209" s="43">
        <f t="shared" si="16"/>
        <v>33869.499999999985</v>
      </c>
      <c r="I209" s="10">
        <f t="shared" si="13"/>
        <v>86.26567815282424</v>
      </c>
      <c r="J209" s="124">
        <f t="shared" si="14"/>
        <v>77.52526765567094</v>
      </c>
      <c r="K209" s="8">
        <f t="shared" si="15"/>
        <v>10.13196752672504</v>
      </c>
      <c r="L209" s="54"/>
    </row>
    <row r="210" spans="1:12" ht="13.5">
      <c r="A210" s="80"/>
      <c r="B210" s="136"/>
      <c r="C210" s="51" t="s">
        <v>1</v>
      </c>
      <c r="D210" s="47">
        <f t="shared" si="16"/>
        <v>13597.252672538401</v>
      </c>
      <c r="E210" s="13">
        <f t="shared" si="16"/>
        <v>1437.166666666668</v>
      </c>
      <c r="F210" s="12">
        <f t="shared" si="16"/>
        <v>15034.419339205066</v>
      </c>
      <c r="G210" s="26">
        <f t="shared" si="16"/>
        <v>6699.580660794935</v>
      </c>
      <c r="H210" s="43">
        <f t="shared" si="16"/>
        <v>21734.000000000004</v>
      </c>
      <c r="I210" s="10">
        <f t="shared" si="13"/>
        <v>69.17465417872947</v>
      </c>
      <c r="J210" s="124">
        <f t="shared" si="14"/>
        <v>62.56212695563816</v>
      </c>
      <c r="K210" s="8">
        <f t="shared" si="15"/>
        <v>9.559176408755519</v>
      </c>
      <c r="L210" s="54"/>
    </row>
    <row r="211" spans="1:12" ht="13.5">
      <c r="A211" s="80"/>
      <c r="B211" s="136"/>
      <c r="C211" s="52" t="s">
        <v>0</v>
      </c>
      <c r="D211" s="48">
        <f t="shared" si="16"/>
        <v>42552.16516681902</v>
      </c>
      <c r="E211" s="7">
        <f t="shared" si="16"/>
        <v>5461.833333333333</v>
      </c>
      <c r="F211" s="6">
        <f t="shared" si="16"/>
        <v>48013.99850015235</v>
      </c>
      <c r="G211" s="5">
        <f t="shared" si="16"/>
        <v>20448.501499847636</v>
      </c>
      <c r="H211" s="44">
        <f t="shared" si="16"/>
        <v>68462.49999999999</v>
      </c>
      <c r="I211" s="4">
        <f t="shared" si="13"/>
        <v>70.13182180047816</v>
      </c>
      <c r="J211" s="3">
        <f t="shared" si="14"/>
        <v>62.15397504738949</v>
      </c>
      <c r="K211" s="2">
        <f t="shared" si="15"/>
        <v>11.375501945158769</v>
      </c>
      <c r="L211" s="54"/>
    </row>
    <row r="212" spans="1:12" ht="14.25" thickBot="1">
      <c r="A212" s="82"/>
      <c r="B212" s="83"/>
      <c r="C212" s="127" t="s">
        <v>101</v>
      </c>
      <c r="D212" s="128">
        <f t="shared" si="16"/>
        <v>42075.64965039846</v>
      </c>
      <c r="E212" s="129">
        <f t="shared" si="16"/>
        <v>5337.031909767027</v>
      </c>
      <c r="F212" s="130">
        <f t="shared" si="16"/>
        <v>47412.681560165496</v>
      </c>
      <c r="G212" s="131">
        <f t="shared" si="16"/>
        <v>14418.508200737571</v>
      </c>
      <c r="H212" s="132">
        <f t="shared" si="16"/>
        <v>61831.189760903064</v>
      </c>
      <c r="I212" s="133">
        <f t="shared" si="13"/>
        <v>76.68084949279977</v>
      </c>
      <c r="J212" s="134">
        <f t="shared" si="14"/>
        <v>68.04923180857766</v>
      </c>
      <c r="K212" s="135">
        <f t="shared" si="15"/>
        <v>11.256549374863914</v>
      </c>
      <c r="L212" s="54"/>
    </row>
    <row r="213" spans="1:12" ht="13.5">
      <c r="A213" s="74">
        <v>55004</v>
      </c>
      <c r="B213" s="76" t="s">
        <v>35</v>
      </c>
      <c r="C213" s="53" t="s">
        <v>3</v>
      </c>
      <c r="D213" s="49">
        <v>637.464174247073</v>
      </c>
      <c r="E213" s="19">
        <v>201.6666666666668</v>
      </c>
      <c r="F213" s="18">
        <v>839.1308409137398</v>
      </c>
      <c r="G213" s="17">
        <v>2041.869159086257</v>
      </c>
      <c r="H213" s="45">
        <v>2880.999999999997</v>
      </c>
      <c r="I213" s="16">
        <f t="shared" si="13"/>
        <v>29.12637420734956</v>
      </c>
      <c r="J213" s="15">
        <f t="shared" si="14"/>
        <v>22.126489907916476</v>
      </c>
      <c r="K213" s="14">
        <f t="shared" si="15"/>
        <v>24.032803566970497</v>
      </c>
      <c r="L213" s="54"/>
    </row>
    <row r="214" spans="1:12" ht="13.5">
      <c r="A214" s="75"/>
      <c r="B214" s="137"/>
      <c r="C214" s="51" t="s">
        <v>2</v>
      </c>
      <c r="D214" s="47">
        <v>5642.64332736258</v>
      </c>
      <c r="E214" s="13">
        <v>539.833333333333</v>
      </c>
      <c r="F214" s="12">
        <v>6182.476660695913</v>
      </c>
      <c r="G214" s="26">
        <v>863.023339304089</v>
      </c>
      <c r="H214" s="43">
        <v>7045.500000000002</v>
      </c>
      <c r="I214" s="10">
        <f t="shared" si="13"/>
        <v>87.7507155020355</v>
      </c>
      <c r="J214" s="124">
        <f t="shared" si="14"/>
        <v>80.08861439731146</v>
      </c>
      <c r="K214" s="8">
        <f t="shared" si="15"/>
        <v>8.73166795380297</v>
      </c>
      <c r="L214" s="54"/>
    </row>
    <row r="215" spans="1:12" ht="13.5">
      <c r="A215" s="75"/>
      <c r="B215" s="137"/>
      <c r="C215" s="51" t="s">
        <v>1</v>
      </c>
      <c r="D215" s="47">
        <v>3119.65773560165</v>
      </c>
      <c r="E215" s="13">
        <v>313.666666666667</v>
      </c>
      <c r="F215" s="12">
        <v>3433.324402268317</v>
      </c>
      <c r="G215" s="26">
        <v>1290.17559773169</v>
      </c>
      <c r="H215" s="43">
        <v>4723.500000000007</v>
      </c>
      <c r="I215" s="10">
        <f t="shared" si="13"/>
        <v>72.68602524120486</v>
      </c>
      <c r="J215" s="124">
        <f t="shared" si="14"/>
        <v>66.04546915638076</v>
      </c>
      <c r="K215" s="8">
        <f t="shared" si="15"/>
        <v>9.135946095260756</v>
      </c>
      <c r="L215" s="54"/>
    </row>
    <row r="216" spans="1:12" ht="13.5">
      <c r="A216" s="75"/>
      <c r="B216" s="137"/>
      <c r="C216" s="52" t="s">
        <v>0</v>
      </c>
      <c r="D216" s="48">
        <v>9399.765237211303</v>
      </c>
      <c r="E216" s="7">
        <v>1055.1666666666667</v>
      </c>
      <c r="F216" s="6">
        <v>10454.931903877969</v>
      </c>
      <c r="G216" s="5">
        <v>4195.068096122036</v>
      </c>
      <c r="H216" s="44">
        <v>14650.000000000005</v>
      </c>
      <c r="I216" s="4">
        <f t="shared" si="13"/>
        <v>71.36472289336496</v>
      </c>
      <c r="J216" s="3">
        <f t="shared" si="14"/>
        <v>64.16222004922389</v>
      </c>
      <c r="K216" s="2">
        <f t="shared" si="15"/>
        <v>10.092525483358546</v>
      </c>
      <c r="L216" s="54"/>
    </row>
    <row r="217" spans="1:12" ht="13.5">
      <c r="A217" s="85"/>
      <c r="B217" s="86"/>
      <c r="C217" s="138" t="s">
        <v>101</v>
      </c>
      <c r="D217" s="139">
        <v>9296.740671433035</v>
      </c>
      <c r="E217" s="140">
        <v>1039.463306002632</v>
      </c>
      <c r="F217" s="141">
        <v>10336.203977435667</v>
      </c>
      <c r="G217" s="142">
        <v>2870.055662434286</v>
      </c>
      <c r="H217" s="143">
        <v>13206.259639869953</v>
      </c>
      <c r="I217" s="144">
        <f t="shared" si="13"/>
        <v>78.2674599720156</v>
      </c>
      <c r="J217" s="145">
        <f t="shared" si="14"/>
        <v>70.39647049923201</v>
      </c>
      <c r="K217" s="146">
        <f t="shared" si="15"/>
        <v>10.056528569596928</v>
      </c>
      <c r="L217" s="54"/>
    </row>
    <row r="218" spans="1:12" s="20" customFormat="1" ht="15.75" customHeight="1">
      <c r="A218" s="74">
        <v>55035</v>
      </c>
      <c r="B218" s="76" t="s">
        <v>31</v>
      </c>
      <c r="C218" s="53" t="s">
        <v>3</v>
      </c>
      <c r="D218" s="49">
        <v>218.3741150161755</v>
      </c>
      <c r="E218" s="19">
        <v>69.00000000000001</v>
      </c>
      <c r="F218" s="18">
        <v>287.3741150161755</v>
      </c>
      <c r="G218" s="17">
        <v>690.625884983824</v>
      </c>
      <c r="H218" s="45">
        <v>977.9999999999995</v>
      </c>
      <c r="I218" s="16">
        <f t="shared" si="13"/>
        <v>29.38385634112225</v>
      </c>
      <c r="J218" s="15">
        <f t="shared" si="14"/>
        <v>22.328641617195867</v>
      </c>
      <c r="K218" s="14">
        <f t="shared" si="15"/>
        <v>24.010513262865096</v>
      </c>
      <c r="L218" s="54"/>
    </row>
    <row r="219" spans="1:12" s="20" customFormat="1" ht="15.75" customHeight="1">
      <c r="A219" s="75"/>
      <c r="B219" s="137"/>
      <c r="C219" s="51" t="s">
        <v>2</v>
      </c>
      <c r="D219" s="47">
        <v>2241.58447526843</v>
      </c>
      <c r="E219" s="13">
        <v>246.75</v>
      </c>
      <c r="F219" s="12">
        <v>2488.33447526843</v>
      </c>
      <c r="G219" s="26">
        <v>319.665524731567</v>
      </c>
      <c r="H219" s="43">
        <v>2807.9999999999973</v>
      </c>
      <c r="I219" s="10">
        <f t="shared" si="13"/>
        <v>88.61590011639717</v>
      </c>
      <c r="J219" s="124">
        <f t="shared" si="14"/>
        <v>79.828506954004</v>
      </c>
      <c r="K219" s="8">
        <f t="shared" si="15"/>
        <v>9.91627140372203</v>
      </c>
      <c r="L219" s="54"/>
    </row>
    <row r="220" spans="1:12" s="20" customFormat="1" ht="15.75" customHeight="1">
      <c r="A220" s="75"/>
      <c r="B220" s="137"/>
      <c r="C220" s="51" t="s">
        <v>1</v>
      </c>
      <c r="D220" s="47">
        <v>1188.35666182559</v>
      </c>
      <c r="E220" s="13">
        <v>112.666666666667</v>
      </c>
      <c r="F220" s="12">
        <v>1301.023328492257</v>
      </c>
      <c r="G220" s="26">
        <v>518.976671507744</v>
      </c>
      <c r="H220" s="43">
        <v>1820.000000000001</v>
      </c>
      <c r="I220" s="10">
        <f t="shared" si="13"/>
        <v>71.48479826880529</v>
      </c>
      <c r="J220" s="124">
        <f t="shared" si="14"/>
        <v>65.29432207832909</v>
      </c>
      <c r="K220" s="8">
        <f t="shared" si="15"/>
        <v>8.659849842756877</v>
      </c>
      <c r="L220" s="54"/>
    </row>
    <row r="221" spans="1:12" s="20" customFormat="1" ht="15.75" customHeight="1">
      <c r="A221" s="75"/>
      <c r="B221" s="137"/>
      <c r="C221" s="52" t="s">
        <v>0</v>
      </c>
      <c r="D221" s="48">
        <v>3648.3152521101956</v>
      </c>
      <c r="E221" s="7">
        <v>428.41666666666697</v>
      </c>
      <c r="F221" s="6">
        <v>4076.7319187768626</v>
      </c>
      <c r="G221" s="5">
        <v>1529.268081223135</v>
      </c>
      <c r="H221" s="44">
        <v>5605.999999999998</v>
      </c>
      <c r="I221" s="4">
        <f t="shared" si="13"/>
        <v>72.72086904703646</v>
      </c>
      <c r="J221" s="3">
        <f t="shared" si="14"/>
        <v>65.07875940260787</v>
      </c>
      <c r="K221" s="2">
        <f t="shared" si="15"/>
        <v>10.508826069564181</v>
      </c>
      <c r="L221" s="54"/>
    </row>
    <row r="222" spans="1:12" s="20" customFormat="1" ht="15.75" customHeight="1">
      <c r="A222" s="85"/>
      <c r="B222" s="86"/>
      <c r="C222" s="138" t="s">
        <v>101</v>
      </c>
      <c r="D222" s="139">
        <v>3598.529870366407</v>
      </c>
      <c r="E222" s="140">
        <v>419.6933984442388</v>
      </c>
      <c r="F222" s="141">
        <v>4018.223268810646</v>
      </c>
      <c r="G222" s="142">
        <v>1071.838372179076</v>
      </c>
      <c r="H222" s="143">
        <v>5090.061640989722</v>
      </c>
      <c r="I222" s="144">
        <f t="shared" si="13"/>
        <v>78.94252667693303</v>
      </c>
      <c r="J222" s="145">
        <f t="shared" si="14"/>
        <v>70.69717665868387</v>
      </c>
      <c r="K222" s="146">
        <f t="shared" si="15"/>
        <v>10.444750586705549</v>
      </c>
      <c r="L222" s="54"/>
    </row>
    <row r="223" spans="1:12" ht="13.5">
      <c r="A223" s="74">
        <v>55040</v>
      </c>
      <c r="B223" s="76" t="s">
        <v>29</v>
      </c>
      <c r="C223" s="53" t="s">
        <v>3</v>
      </c>
      <c r="D223" s="49">
        <v>655.089611773824</v>
      </c>
      <c r="E223" s="19">
        <v>253.00000000000028</v>
      </c>
      <c r="F223" s="18">
        <v>908.0896117738243</v>
      </c>
      <c r="G223" s="17">
        <v>2532.410388226179</v>
      </c>
      <c r="H223" s="45">
        <v>3440.500000000003</v>
      </c>
      <c r="I223" s="16">
        <f t="shared" si="13"/>
        <v>26.394117476350047</v>
      </c>
      <c r="J223" s="15">
        <f t="shared" si="14"/>
        <v>19.040535148200068</v>
      </c>
      <c r="K223" s="14">
        <f t="shared" si="15"/>
        <v>27.860686513724197</v>
      </c>
      <c r="L223" s="54"/>
    </row>
    <row r="224" spans="1:12" ht="13.5">
      <c r="A224" s="75"/>
      <c r="B224" s="137"/>
      <c r="C224" s="51" t="s">
        <v>2</v>
      </c>
      <c r="D224" s="47">
        <v>6925.10663940291</v>
      </c>
      <c r="E224" s="13">
        <v>683</v>
      </c>
      <c r="F224" s="12">
        <v>7608.10663940291</v>
      </c>
      <c r="G224" s="26">
        <v>1397.89336059709</v>
      </c>
      <c r="H224" s="43">
        <v>9006</v>
      </c>
      <c r="I224" s="10">
        <f t="shared" si="13"/>
        <v>84.47819941597724</v>
      </c>
      <c r="J224" s="124">
        <f t="shared" si="14"/>
        <v>76.89436641575517</v>
      </c>
      <c r="K224" s="8">
        <f t="shared" si="15"/>
        <v>8.9772663866552</v>
      </c>
      <c r="L224" s="54"/>
    </row>
    <row r="225" spans="1:12" ht="13.5">
      <c r="A225" s="75"/>
      <c r="B225" s="137"/>
      <c r="C225" s="51" t="s">
        <v>1</v>
      </c>
      <c r="D225" s="47">
        <v>3674.74722642286</v>
      </c>
      <c r="E225" s="13">
        <v>380.916666666667</v>
      </c>
      <c r="F225" s="12">
        <v>4055.663893089527</v>
      </c>
      <c r="G225" s="26">
        <v>1894.33610691047</v>
      </c>
      <c r="H225" s="43">
        <v>5949.999999999997</v>
      </c>
      <c r="I225" s="10">
        <f t="shared" si="13"/>
        <v>68.16241837125258</v>
      </c>
      <c r="J225" s="124">
        <f t="shared" si="14"/>
        <v>61.760457586938855</v>
      </c>
      <c r="K225" s="8">
        <f t="shared" si="15"/>
        <v>9.392214855765378</v>
      </c>
      <c r="L225" s="54"/>
    </row>
    <row r="226" spans="1:12" ht="13.5">
      <c r="A226" s="75"/>
      <c r="B226" s="137"/>
      <c r="C226" s="52" t="s">
        <v>0</v>
      </c>
      <c r="D226" s="48">
        <v>11254.943477599594</v>
      </c>
      <c r="E226" s="7">
        <v>1316.9166666666672</v>
      </c>
      <c r="F226" s="6">
        <v>12571.860144266262</v>
      </c>
      <c r="G226" s="5">
        <v>5824.639855733739</v>
      </c>
      <c r="H226" s="44">
        <v>18396.5</v>
      </c>
      <c r="I226" s="4">
        <f t="shared" si="13"/>
        <v>68.33832600911185</v>
      </c>
      <c r="J226" s="3">
        <f t="shared" si="14"/>
        <v>61.17980853749134</v>
      </c>
      <c r="K226" s="2">
        <f t="shared" si="15"/>
        <v>10.475113877776336</v>
      </c>
      <c r="L226" s="54"/>
    </row>
    <row r="227" spans="1:12" ht="13.5">
      <c r="A227" s="85"/>
      <c r="B227" s="86"/>
      <c r="C227" s="138" t="s">
        <v>101</v>
      </c>
      <c r="D227" s="139">
        <v>11147.329869175735</v>
      </c>
      <c r="E227" s="140">
        <v>1287.993990820148</v>
      </c>
      <c r="F227" s="141">
        <v>12435.323859995884</v>
      </c>
      <c r="G227" s="142">
        <v>4117.974757745319</v>
      </c>
      <c r="H227" s="143">
        <v>16553.298617741202</v>
      </c>
      <c r="I227" s="144">
        <f t="shared" si="13"/>
        <v>75.12293559827509</v>
      </c>
      <c r="J227" s="145">
        <f t="shared" si="14"/>
        <v>67.34204539286476</v>
      </c>
      <c r="K227" s="146">
        <f t="shared" si="15"/>
        <v>10.357542797607318</v>
      </c>
      <c r="L227" s="54"/>
    </row>
    <row r="228" spans="1:12" ht="13.5">
      <c r="A228" s="74">
        <v>55050</v>
      </c>
      <c r="B228" s="76" t="s">
        <v>28</v>
      </c>
      <c r="C228" s="53" t="s">
        <v>3</v>
      </c>
      <c r="D228" s="49">
        <v>310.1617346369076</v>
      </c>
      <c r="E228" s="19">
        <v>98.0833333333333</v>
      </c>
      <c r="F228" s="18">
        <v>408.24506797024094</v>
      </c>
      <c r="G228" s="17">
        <v>962.254932029758</v>
      </c>
      <c r="H228" s="45">
        <v>1370.4999999999989</v>
      </c>
      <c r="I228" s="16">
        <f t="shared" si="13"/>
        <v>29.788038523913997</v>
      </c>
      <c r="J228" s="15">
        <f t="shared" si="14"/>
        <v>22.63128308186121</v>
      </c>
      <c r="K228" s="14">
        <f t="shared" si="15"/>
        <v>24.025601539044946</v>
      </c>
      <c r="L228" s="54"/>
    </row>
    <row r="229" spans="1:12" ht="13.5">
      <c r="A229" s="75"/>
      <c r="B229" s="137"/>
      <c r="C229" s="51" t="s">
        <v>2</v>
      </c>
      <c r="D229" s="47">
        <v>3074.65138318956</v>
      </c>
      <c r="E229" s="13">
        <v>259.833333333333</v>
      </c>
      <c r="F229" s="12">
        <v>3334.484716522893</v>
      </c>
      <c r="G229" s="26">
        <v>402.515283477104</v>
      </c>
      <c r="H229" s="43">
        <v>3736.999999999997</v>
      </c>
      <c r="I229" s="10">
        <f t="shared" si="13"/>
        <v>89.22891936106224</v>
      </c>
      <c r="J229" s="124">
        <f t="shared" si="14"/>
        <v>82.27592676450529</v>
      </c>
      <c r="K229" s="8">
        <f t="shared" si="15"/>
        <v>7.792308420123151</v>
      </c>
      <c r="L229" s="54"/>
    </row>
    <row r="230" spans="1:12" ht="13.5">
      <c r="A230" s="75"/>
      <c r="B230" s="137"/>
      <c r="C230" s="51" t="s">
        <v>1</v>
      </c>
      <c r="D230" s="47">
        <v>1429.29766805552</v>
      </c>
      <c r="E230" s="13">
        <v>121.583333333333</v>
      </c>
      <c r="F230" s="12">
        <v>1550.881001388853</v>
      </c>
      <c r="G230" s="26">
        <v>621.61899861115</v>
      </c>
      <c r="H230" s="43">
        <v>2172.500000000003</v>
      </c>
      <c r="I230" s="10">
        <f t="shared" si="13"/>
        <v>71.38692756680555</v>
      </c>
      <c r="J230" s="124">
        <f t="shared" si="14"/>
        <v>65.79045652729657</v>
      </c>
      <c r="K230" s="8">
        <f t="shared" si="15"/>
        <v>7.839630069905561</v>
      </c>
      <c r="L230" s="54"/>
    </row>
    <row r="231" spans="1:12" ht="13.5">
      <c r="A231" s="75"/>
      <c r="B231" s="137"/>
      <c r="C231" s="52" t="s">
        <v>0</v>
      </c>
      <c r="D231" s="48">
        <v>4814.110785881988</v>
      </c>
      <c r="E231" s="7">
        <v>479.4999999999993</v>
      </c>
      <c r="F231" s="6">
        <v>5293.610785881987</v>
      </c>
      <c r="G231" s="5">
        <v>1986.3892141180122</v>
      </c>
      <c r="H231" s="44">
        <v>7279.999999999998</v>
      </c>
      <c r="I231" s="4">
        <f t="shared" si="13"/>
        <v>72.71443387200533</v>
      </c>
      <c r="J231" s="3">
        <f t="shared" si="14"/>
        <v>66.12789541046689</v>
      </c>
      <c r="K231" s="2">
        <f t="shared" si="15"/>
        <v>9.058089447732378</v>
      </c>
      <c r="L231" s="54"/>
    </row>
    <row r="232" spans="1:12" ht="13.5">
      <c r="A232" s="85"/>
      <c r="B232" s="86"/>
      <c r="C232" s="138" t="s">
        <v>101</v>
      </c>
      <c r="D232" s="139">
        <v>4758.288384428716</v>
      </c>
      <c r="E232" s="140">
        <v>466.08204084270324</v>
      </c>
      <c r="F232" s="141">
        <v>5224.37042527142</v>
      </c>
      <c r="G232" s="142">
        <v>1353.962135288318</v>
      </c>
      <c r="H232" s="143">
        <v>6578.3325605597365</v>
      </c>
      <c r="I232" s="144">
        <f t="shared" si="13"/>
        <v>79.41785212553756</v>
      </c>
      <c r="J232" s="145">
        <f t="shared" si="14"/>
        <v>72.33274299564818</v>
      </c>
      <c r="K232" s="146">
        <f t="shared" si="15"/>
        <v>8.921305399559012</v>
      </c>
      <c r="L232" s="54"/>
    </row>
    <row r="233" spans="1:12" ht="13.5">
      <c r="A233" s="74">
        <v>55085</v>
      </c>
      <c r="B233" s="76" t="s">
        <v>53</v>
      </c>
      <c r="C233" s="53" t="s">
        <v>3</v>
      </c>
      <c r="D233" s="49">
        <v>272.0474798471414</v>
      </c>
      <c r="E233" s="19">
        <v>99.9166666666666</v>
      </c>
      <c r="F233" s="18">
        <v>371.96414651380803</v>
      </c>
      <c r="G233" s="17">
        <v>960.5358534861911</v>
      </c>
      <c r="H233" s="45">
        <v>1332.499999999999</v>
      </c>
      <c r="I233" s="16">
        <f t="shared" si="13"/>
        <v>27.914757712105686</v>
      </c>
      <c r="J233" s="15">
        <f t="shared" si="14"/>
        <v>20.416321189278918</v>
      </c>
      <c r="K233" s="14">
        <f t="shared" si="15"/>
        <v>26.861907956216825</v>
      </c>
      <c r="L233" s="54"/>
    </row>
    <row r="234" spans="1:12" ht="13.5">
      <c r="A234" s="75"/>
      <c r="B234" s="137"/>
      <c r="C234" s="51" t="s">
        <v>2</v>
      </c>
      <c r="D234" s="47">
        <v>2978.14418177716</v>
      </c>
      <c r="E234" s="13">
        <v>281.583333333333</v>
      </c>
      <c r="F234" s="12">
        <v>3259.727515110493</v>
      </c>
      <c r="G234" s="26">
        <v>364.272484889505</v>
      </c>
      <c r="H234" s="43">
        <v>3623.999999999998</v>
      </c>
      <c r="I234" s="10">
        <f t="shared" si="13"/>
        <v>89.94833099090769</v>
      </c>
      <c r="J234" s="124">
        <f t="shared" si="14"/>
        <v>82.1783714618422</v>
      </c>
      <c r="K234" s="8">
        <f t="shared" si="15"/>
        <v>8.638247584439226</v>
      </c>
      <c r="L234" s="54"/>
    </row>
    <row r="235" spans="1:12" ht="13.5">
      <c r="A235" s="75"/>
      <c r="B235" s="137"/>
      <c r="C235" s="51" t="s">
        <v>1</v>
      </c>
      <c r="D235" s="47">
        <v>1659.70352946139</v>
      </c>
      <c r="E235" s="13">
        <v>152.416666666667</v>
      </c>
      <c r="F235" s="12">
        <v>1812.120196128057</v>
      </c>
      <c r="G235" s="26">
        <v>583.879803871941</v>
      </c>
      <c r="H235" s="43">
        <v>2395.999999999998</v>
      </c>
      <c r="I235" s="10">
        <f t="shared" si="13"/>
        <v>75.63105993856671</v>
      </c>
      <c r="J235" s="124">
        <f t="shared" si="14"/>
        <v>69.26976333311316</v>
      </c>
      <c r="K235" s="8">
        <f t="shared" si="15"/>
        <v>8.410957892988252</v>
      </c>
      <c r="L235" s="54"/>
    </row>
    <row r="236" spans="1:12" ht="13.5">
      <c r="A236" s="75"/>
      <c r="B236" s="137"/>
      <c r="C236" s="52" t="s">
        <v>0</v>
      </c>
      <c r="D236" s="48">
        <v>4909.895191085691</v>
      </c>
      <c r="E236" s="7">
        <v>533.9166666666665</v>
      </c>
      <c r="F236" s="6">
        <v>5443.811857752358</v>
      </c>
      <c r="G236" s="5">
        <v>1908.6881422476372</v>
      </c>
      <c r="H236" s="44">
        <v>7352.499999999995</v>
      </c>
      <c r="I236" s="4">
        <f t="shared" si="13"/>
        <v>74.04028368245307</v>
      </c>
      <c r="J236" s="3">
        <f t="shared" si="14"/>
        <v>66.77858131364425</v>
      </c>
      <c r="K236" s="2">
        <f t="shared" si="15"/>
        <v>9.807772212155585</v>
      </c>
      <c r="L236" s="54"/>
    </row>
    <row r="237" spans="1:12" ht="13.5">
      <c r="A237" s="85"/>
      <c r="B237" s="86"/>
      <c r="C237" s="138" t="s">
        <v>101</v>
      </c>
      <c r="D237" s="139">
        <v>4865.841107253403</v>
      </c>
      <c r="E237" s="140">
        <v>523.5833333333333</v>
      </c>
      <c r="F237" s="141">
        <v>5389.424440586736</v>
      </c>
      <c r="G237" s="142">
        <v>1300.643737162434</v>
      </c>
      <c r="H237" s="143">
        <v>6690.068177749171</v>
      </c>
      <c r="I237" s="144">
        <f t="shared" si="13"/>
        <v>80.55858770635088</v>
      </c>
      <c r="J237" s="145">
        <f t="shared" si="14"/>
        <v>72.7323097160197</v>
      </c>
      <c r="K237" s="146">
        <f t="shared" si="15"/>
        <v>9.715013896295238</v>
      </c>
      <c r="L237" s="54"/>
    </row>
    <row r="238" spans="1:12" ht="13.5">
      <c r="A238" s="74">
        <v>55086</v>
      </c>
      <c r="B238" s="76" t="s">
        <v>56</v>
      </c>
      <c r="C238" s="53" t="s">
        <v>3</v>
      </c>
      <c r="D238" s="49">
        <v>604.354850122038</v>
      </c>
      <c r="E238" s="19">
        <v>342.6666666666664</v>
      </c>
      <c r="F238" s="18">
        <v>947.0215167887044</v>
      </c>
      <c r="G238" s="17">
        <v>1909.4784832112982</v>
      </c>
      <c r="H238" s="45">
        <v>2856.5000000000027</v>
      </c>
      <c r="I238" s="16">
        <f t="shared" si="13"/>
        <v>33.15321256043072</v>
      </c>
      <c r="J238" s="15">
        <f t="shared" si="14"/>
        <v>21.157180119798262</v>
      </c>
      <c r="K238" s="14">
        <f t="shared" si="15"/>
        <v>36.18361996975838</v>
      </c>
      <c r="L238" s="54"/>
    </row>
    <row r="239" spans="1:12" ht="13.5">
      <c r="A239" s="75"/>
      <c r="B239" s="137"/>
      <c r="C239" s="51" t="s">
        <v>2</v>
      </c>
      <c r="D239" s="47">
        <v>5395.29052163682</v>
      </c>
      <c r="E239" s="13">
        <v>949.333333333333</v>
      </c>
      <c r="F239" s="12">
        <v>6344.623854970153</v>
      </c>
      <c r="G239" s="26">
        <v>1304.37614502984</v>
      </c>
      <c r="H239" s="43">
        <v>7648.999999999993</v>
      </c>
      <c r="I239" s="10">
        <f t="shared" si="13"/>
        <v>82.94710230056424</v>
      </c>
      <c r="J239" s="124">
        <f t="shared" si="14"/>
        <v>70.53589386373153</v>
      </c>
      <c r="K239" s="8">
        <f t="shared" si="15"/>
        <v>14.962799293289217</v>
      </c>
      <c r="L239" s="54"/>
    </row>
    <row r="240" spans="1:12" ht="13.5">
      <c r="A240" s="75"/>
      <c r="B240" s="137"/>
      <c r="C240" s="51" t="s">
        <v>1</v>
      </c>
      <c r="D240" s="47">
        <v>2525.48985117139</v>
      </c>
      <c r="E240" s="13">
        <v>355.916666666667</v>
      </c>
      <c r="F240" s="12">
        <v>2881.406517838057</v>
      </c>
      <c r="G240" s="26">
        <v>1790.59348216194</v>
      </c>
      <c r="H240" s="43">
        <v>4671.999999999997</v>
      </c>
      <c r="I240" s="10">
        <f t="shared" si="13"/>
        <v>61.67394087838311</v>
      </c>
      <c r="J240" s="124">
        <f t="shared" si="14"/>
        <v>54.055861540483555</v>
      </c>
      <c r="K240" s="8">
        <f t="shared" si="15"/>
        <v>12.352185103465173</v>
      </c>
      <c r="L240" s="54"/>
    </row>
    <row r="241" spans="1:12" ht="13.5">
      <c r="A241" s="75"/>
      <c r="B241" s="137"/>
      <c r="C241" s="52" t="s">
        <v>0</v>
      </c>
      <c r="D241" s="48">
        <v>8525.135222930247</v>
      </c>
      <c r="E241" s="7">
        <v>1647.9166666666665</v>
      </c>
      <c r="F241" s="6">
        <v>10173.051889596913</v>
      </c>
      <c r="G241" s="5">
        <v>5004.448110403078</v>
      </c>
      <c r="H241" s="44">
        <v>15177.499999999993</v>
      </c>
      <c r="I241" s="4">
        <f t="shared" si="13"/>
        <v>67.02719083905069</v>
      </c>
      <c r="J241" s="3">
        <f t="shared" si="14"/>
        <v>56.16956167307033</v>
      </c>
      <c r="K241" s="2">
        <f t="shared" si="15"/>
        <v>16.198842633957725</v>
      </c>
      <c r="L241" s="54"/>
    </row>
    <row r="242" spans="1:12" ht="14.25" thickBot="1">
      <c r="A242" s="85"/>
      <c r="B242" s="86"/>
      <c r="C242" s="138" t="s">
        <v>101</v>
      </c>
      <c r="D242" s="139">
        <v>8408.919747741165</v>
      </c>
      <c r="E242" s="140">
        <v>1600.2158403239719</v>
      </c>
      <c r="F242" s="141">
        <v>10009.135588065137</v>
      </c>
      <c r="G242" s="142">
        <v>3704.033535928138</v>
      </c>
      <c r="H242" s="143">
        <v>13713.169123993277</v>
      </c>
      <c r="I242" s="144">
        <f t="shared" si="13"/>
        <v>72.98922296927434</v>
      </c>
      <c r="J242" s="145">
        <f t="shared" si="14"/>
        <v>61.32003238426106</v>
      </c>
      <c r="K242" s="146">
        <f t="shared" si="15"/>
        <v>15.987552833554023</v>
      </c>
      <c r="L242" s="54"/>
    </row>
    <row r="243" spans="1:12" ht="13.5">
      <c r="A243" s="78" t="s">
        <v>91</v>
      </c>
      <c r="B243" s="79"/>
      <c r="C243" s="50" t="s">
        <v>3</v>
      </c>
      <c r="D243" s="46">
        <f>D248+D253+D258+D263+D268+D273+D278+D283+D288+D293+D298</f>
        <v>2577.793795242055</v>
      </c>
      <c r="E243" s="40">
        <f>E248+E253+E258+E263+E268+E273+E278+E283+E288+E293+E298</f>
        <v>1075.166666666666</v>
      </c>
      <c r="F243" s="41">
        <f>F248+F253+F258+F263+F268+F273+F278+F283+F288+F293+F298</f>
        <v>3652.9604619087218</v>
      </c>
      <c r="G243" s="39">
        <f>G248+G253+G258+G263+G268+G273+G278+G283+G288+G293+G298</f>
        <v>7233.039538091274</v>
      </c>
      <c r="H243" s="42">
        <f>H248+H253+H258+H263+H268+H273+H278+H283+H288+H293+H298</f>
        <v>10885.999999999996</v>
      </c>
      <c r="I243" s="56">
        <f t="shared" si="13"/>
        <v>33.55649882333937</v>
      </c>
      <c r="J243" s="57">
        <f t="shared" si="14"/>
        <v>23.67989890907639</v>
      </c>
      <c r="K243" s="58">
        <f t="shared" si="15"/>
        <v>29.432748530348913</v>
      </c>
      <c r="L243" s="54"/>
    </row>
    <row r="244" spans="1:12" ht="13.5">
      <c r="A244" s="80"/>
      <c r="B244" s="136"/>
      <c r="C244" s="51" t="s">
        <v>2</v>
      </c>
      <c r="D244" s="47">
        <f aca="true" t="shared" si="17" ref="D244:H247">D249+D254+D259+D264+D269+D274+D279+D284+D289+D294+D299</f>
        <v>21646.11173201163</v>
      </c>
      <c r="E244" s="13">
        <f t="shared" si="17"/>
        <v>2495.75</v>
      </c>
      <c r="F244" s="12">
        <f t="shared" si="17"/>
        <v>24141.861732011632</v>
      </c>
      <c r="G244" s="26">
        <f t="shared" si="17"/>
        <v>3684.138267988386</v>
      </c>
      <c r="H244" s="43">
        <f t="shared" si="17"/>
        <v>27826.00000000002</v>
      </c>
      <c r="I244" s="10">
        <f t="shared" si="13"/>
        <v>86.76008672468775</v>
      </c>
      <c r="J244" s="124">
        <f t="shared" si="14"/>
        <v>77.79095713365778</v>
      </c>
      <c r="K244" s="8">
        <f t="shared" si="15"/>
        <v>10.33785226551391</v>
      </c>
      <c r="L244" s="54"/>
    </row>
    <row r="245" spans="1:12" ht="13.5">
      <c r="A245" s="80"/>
      <c r="B245" s="136"/>
      <c r="C245" s="51" t="s">
        <v>1</v>
      </c>
      <c r="D245" s="47">
        <f t="shared" si="17"/>
        <v>11927.15836558552</v>
      </c>
      <c r="E245" s="13">
        <f t="shared" si="17"/>
        <v>1184.7499999999995</v>
      </c>
      <c r="F245" s="12">
        <f t="shared" si="17"/>
        <v>13111.90836558552</v>
      </c>
      <c r="G245" s="26">
        <f t="shared" si="17"/>
        <v>6510.0916344144825</v>
      </c>
      <c r="H245" s="43">
        <f t="shared" si="17"/>
        <v>19622.000000000004</v>
      </c>
      <c r="I245" s="10">
        <f t="shared" si="13"/>
        <v>66.8224868289956</v>
      </c>
      <c r="J245" s="124">
        <f t="shared" si="14"/>
        <v>60.784621168002836</v>
      </c>
      <c r="K245" s="8">
        <f t="shared" si="15"/>
        <v>9.03567937608214</v>
      </c>
      <c r="L245" s="54"/>
    </row>
    <row r="246" spans="1:12" ht="13.5">
      <c r="A246" s="80"/>
      <c r="B246" s="136"/>
      <c r="C246" s="52" t="s">
        <v>0</v>
      </c>
      <c r="D246" s="48">
        <f t="shared" si="17"/>
        <v>36151.0638928392</v>
      </c>
      <c r="E246" s="7">
        <f t="shared" si="17"/>
        <v>4755.666666666665</v>
      </c>
      <c r="F246" s="6">
        <f t="shared" si="17"/>
        <v>40906.73055950588</v>
      </c>
      <c r="G246" s="5">
        <f t="shared" si="17"/>
        <v>17427.269440494143</v>
      </c>
      <c r="H246" s="44">
        <f t="shared" si="17"/>
        <v>58334.00000000002</v>
      </c>
      <c r="I246" s="4">
        <f t="shared" si="13"/>
        <v>70.12502238746848</v>
      </c>
      <c r="J246" s="3">
        <f t="shared" si="14"/>
        <v>61.972544130077125</v>
      </c>
      <c r="K246" s="2">
        <f t="shared" si="15"/>
        <v>11.625633732201427</v>
      </c>
      <c r="L246" s="54"/>
    </row>
    <row r="247" spans="1:12" ht="14.25" thickBot="1">
      <c r="A247" s="82"/>
      <c r="B247" s="83"/>
      <c r="C247" s="127" t="s">
        <v>101</v>
      </c>
      <c r="D247" s="128">
        <f t="shared" si="17"/>
        <v>35643.27019394978</v>
      </c>
      <c r="E247" s="129">
        <f t="shared" si="17"/>
        <v>4618.467254344461</v>
      </c>
      <c r="F247" s="130">
        <f t="shared" si="17"/>
        <v>40261.73744829424</v>
      </c>
      <c r="G247" s="131">
        <f t="shared" si="17"/>
        <v>12594.058700191074</v>
      </c>
      <c r="H247" s="132">
        <f t="shared" si="17"/>
        <v>52855.79614848531</v>
      </c>
      <c r="I247" s="133">
        <f t="shared" si="13"/>
        <v>76.17279538310015</v>
      </c>
      <c r="J247" s="134">
        <f t="shared" si="14"/>
        <v>67.43493200597871</v>
      </c>
      <c r="K247" s="135">
        <f t="shared" si="15"/>
        <v>11.471107674564927</v>
      </c>
      <c r="L247" s="54"/>
    </row>
    <row r="248" spans="1:12" ht="13.5">
      <c r="A248" s="74">
        <v>56001</v>
      </c>
      <c r="B248" s="76" t="s">
        <v>27</v>
      </c>
      <c r="C248" s="53" t="s">
        <v>3</v>
      </c>
      <c r="D248" s="49">
        <v>311.1487659059992</v>
      </c>
      <c r="E248" s="19">
        <v>148.33333333333331</v>
      </c>
      <c r="F248" s="18">
        <v>459.4820992393325</v>
      </c>
      <c r="G248" s="17">
        <v>908.517900760667</v>
      </c>
      <c r="H248" s="45">
        <v>1367.9999999999995</v>
      </c>
      <c r="I248" s="16">
        <f t="shared" si="13"/>
        <v>33.58787275141321</v>
      </c>
      <c r="J248" s="15">
        <f t="shared" si="14"/>
        <v>22.74479282938591</v>
      </c>
      <c r="K248" s="14">
        <f t="shared" si="15"/>
        <v>32.282723000286076</v>
      </c>
      <c r="L248" s="54"/>
    </row>
    <row r="249" spans="1:12" ht="13.5">
      <c r="A249" s="75"/>
      <c r="B249" s="137"/>
      <c r="C249" s="51" t="s">
        <v>2</v>
      </c>
      <c r="D249" s="47">
        <v>3111.6611633189</v>
      </c>
      <c r="E249" s="13">
        <v>441.5</v>
      </c>
      <c r="F249" s="12">
        <v>3553.1611633189</v>
      </c>
      <c r="G249" s="26">
        <v>614.338836681103</v>
      </c>
      <c r="H249" s="43">
        <v>4167.500000000003</v>
      </c>
      <c r="I249" s="10">
        <f t="shared" si="13"/>
        <v>85.25881615642226</v>
      </c>
      <c r="J249" s="124">
        <f t="shared" si="14"/>
        <v>74.66493493266701</v>
      </c>
      <c r="K249" s="8">
        <f t="shared" si="15"/>
        <v>12.425555152348009</v>
      </c>
      <c r="L249" s="54"/>
    </row>
    <row r="250" spans="1:12" ht="13.5">
      <c r="A250" s="75"/>
      <c r="B250" s="137"/>
      <c r="C250" s="51" t="s">
        <v>1</v>
      </c>
      <c r="D250" s="47">
        <v>1272.46855682134</v>
      </c>
      <c r="E250" s="13">
        <v>169.916666666667</v>
      </c>
      <c r="F250" s="12">
        <v>1442.385223488007</v>
      </c>
      <c r="G250" s="26">
        <v>951.614776511997</v>
      </c>
      <c r="H250" s="43">
        <v>2394.0000000000036</v>
      </c>
      <c r="I250" s="10">
        <f t="shared" si="13"/>
        <v>60.25000933533854</v>
      </c>
      <c r="J250" s="124">
        <f t="shared" si="14"/>
        <v>53.152404211417625</v>
      </c>
      <c r="K250" s="8">
        <f t="shared" si="15"/>
        <v>11.780255641816053</v>
      </c>
      <c r="L250" s="54"/>
    </row>
    <row r="251" spans="1:12" ht="13.5">
      <c r="A251" s="75"/>
      <c r="B251" s="137"/>
      <c r="C251" s="52" t="s">
        <v>0</v>
      </c>
      <c r="D251" s="48">
        <v>4695.278486046239</v>
      </c>
      <c r="E251" s="7">
        <v>759.7500000000002</v>
      </c>
      <c r="F251" s="6">
        <v>5455.028486046239</v>
      </c>
      <c r="G251" s="5">
        <v>2474.4715139537666</v>
      </c>
      <c r="H251" s="44">
        <v>7929.5000000000055</v>
      </c>
      <c r="I251" s="4">
        <f t="shared" si="13"/>
        <v>68.79410411811887</v>
      </c>
      <c r="J251" s="3">
        <f t="shared" si="14"/>
        <v>59.21279382112662</v>
      </c>
      <c r="K251" s="2">
        <f t="shared" si="15"/>
        <v>13.927516637968301</v>
      </c>
      <c r="L251" s="54"/>
    </row>
    <row r="252" spans="1:12" ht="13.5">
      <c r="A252" s="85"/>
      <c r="B252" s="86"/>
      <c r="C252" s="138" t="s">
        <v>101</v>
      </c>
      <c r="D252" s="139">
        <v>4637.56657063149</v>
      </c>
      <c r="E252" s="140">
        <v>739.913989637306</v>
      </c>
      <c r="F252" s="141">
        <v>5377.480560268797</v>
      </c>
      <c r="G252" s="142">
        <v>1869.159075555285</v>
      </c>
      <c r="H252" s="143">
        <v>7246.63963582408</v>
      </c>
      <c r="I252" s="144">
        <f t="shared" si="13"/>
        <v>74.20654027951088</v>
      </c>
      <c r="J252" s="145">
        <f t="shared" si="14"/>
        <v>63.99609755265706</v>
      </c>
      <c r="K252" s="146">
        <f t="shared" si="15"/>
        <v>13.759491667977708</v>
      </c>
      <c r="L252" s="54"/>
    </row>
    <row r="253" spans="1:12" ht="13.5">
      <c r="A253" s="74">
        <v>56005</v>
      </c>
      <c r="B253" s="76" t="s">
        <v>26</v>
      </c>
      <c r="C253" s="53" t="s">
        <v>3</v>
      </c>
      <c r="D253" s="49">
        <v>236.0828690253237</v>
      </c>
      <c r="E253" s="19">
        <v>75.8333333333333</v>
      </c>
      <c r="F253" s="18">
        <v>311.916202358657</v>
      </c>
      <c r="G253" s="17">
        <v>619.083797641342</v>
      </c>
      <c r="H253" s="45">
        <v>930.999999999999</v>
      </c>
      <c r="I253" s="16">
        <f t="shared" si="13"/>
        <v>33.503351488577586</v>
      </c>
      <c r="J253" s="15">
        <f t="shared" si="14"/>
        <v>25.35798808005628</v>
      </c>
      <c r="K253" s="14">
        <f t="shared" si="15"/>
        <v>24.31208534853098</v>
      </c>
      <c r="L253" s="54"/>
    </row>
    <row r="254" spans="1:12" ht="13.5">
      <c r="A254" s="75"/>
      <c r="B254" s="137"/>
      <c r="C254" s="51" t="s">
        <v>2</v>
      </c>
      <c r="D254" s="47">
        <v>1731.25406733852</v>
      </c>
      <c r="E254" s="13">
        <v>159.75</v>
      </c>
      <c r="F254" s="12">
        <v>1891.00406733852</v>
      </c>
      <c r="G254" s="26">
        <v>267.995932661483</v>
      </c>
      <c r="H254" s="43">
        <v>2159.0000000000027</v>
      </c>
      <c r="I254" s="10">
        <f t="shared" si="13"/>
        <v>87.58703415185353</v>
      </c>
      <c r="J254" s="124">
        <f t="shared" si="14"/>
        <v>80.18777523568865</v>
      </c>
      <c r="K254" s="8">
        <f t="shared" si="15"/>
        <v>8.447892987604146</v>
      </c>
      <c r="L254" s="54"/>
    </row>
    <row r="255" spans="1:12" ht="13.5">
      <c r="A255" s="75"/>
      <c r="B255" s="137"/>
      <c r="C255" s="51" t="s">
        <v>1</v>
      </c>
      <c r="D255" s="47">
        <v>943.387965702176</v>
      </c>
      <c r="E255" s="13">
        <v>87.5</v>
      </c>
      <c r="F255" s="12">
        <v>1030.887965702176</v>
      </c>
      <c r="G255" s="26">
        <v>480.112034297824</v>
      </c>
      <c r="H255" s="43">
        <v>1511</v>
      </c>
      <c r="I255" s="10">
        <f t="shared" si="13"/>
        <v>68.22554372615328</v>
      </c>
      <c r="J255" s="124">
        <f t="shared" si="14"/>
        <v>62.43467675064037</v>
      </c>
      <c r="K255" s="8">
        <f t="shared" si="15"/>
        <v>8.487828252064277</v>
      </c>
      <c r="L255" s="54"/>
    </row>
    <row r="256" spans="1:12" ht="13.5">
      <c r="A256" s="75"/>
      <c r="B256" s="137"/>
      <c r="C256" s="52" t="s">
        <v>0</v>
      </c>
      <c r="D256" s="48">
        <v>2910.7249020660192</v>
      </c>
      <c r="E256" s="7">
        <v>323.0833333333333</v>
      </c>
      <c r="F256" s="6">
        <v>3233.8082353993527</v>
      </c>
      <c r="G256" s="5">
        <v>1367.191764600649</v>
      </c>
      <c r="H256" s="44">
        <v>4601.000000000002</v>
      </c>
      <c r="I256" s="4">
        <f t="shared" si="13"/>
        <v>70.28489970439799</v>
      </c>
      <c r="J256" s="3">
        <f t="shared" si="14"/>
        <v>63.2628755067598</v>
      </c>
      <c r="K256" s="2">
        <f t="shared" si="15"/>
        <v>9.990800623136973</v>
      </c>
      <c r="L256" s="54"/>
    </row>
    <row r="257" spans="1:12" ht="13.5">
      <c r="A257" s="85"/>
      <c r="B257" s="86"/>
      <c r="C257" s="138" t="s">
        <v>101</v>
      </c>
      <c r="D257" s="139">
        <v>2860.304512240652</v>
      </c>
      <c r="E257" s="140">
        <v>311.5833333333333</v>
      </c>
      <c r="F257" s="141">
        <v>3171.8878455739855</v>
      </c>
      <c r="G257" s="142">
        <v>949.235500857601</v>
      </c>
      <c r="H257" s="143">
        <v>4121.1233464315865</v>
      </c>
      <c r="I257" s="144">
        <f t="shared" si="13"/>
        <v>76.96658359717556</v>
      </c>
      <c r="J257" s="145">
        <f t="shared" si="14"/>
        <v>69.40594279269372</v>
      </c>
      <c r="K257" s="146">
        <f t="shared" si="15"/>
        <v>9.823277130309414</v>
      </c>
      <c r="L257" s="54"/>
    </row>
    <row r="258" spans="1:12" ht="13.5">
      <c r="A258" s="74">
        <v>56016</v>
      </c>
      <c r="B258" s="76" t="s">
        <v>24</v>
      </c>
      <c r="C258" s="53" t="s">
        <v>3</v>
      </c>
      <c r="D258" s="49">
        <v>340.1573747067318</v>
      </c>
      <c r="E258" s="19">
        <v>157.16666666666617</v>
      </c>
      <c r="F258" s="18">
        <v>497.32404137339796</v>
      </c>
      <c r="G258" s="17">
        <v>736.6759586266011</v>
      </c>
      <c r="H258" s="45">
        <v>1233.999999999999</v>
      </c>
      <c r="I258" s="16">
        <f t="shared" si="13"/>
        <v>40.30178617288479</v>
      </c>
      <c r="J258" s="15">
        <f t="shared" si="14"/>
        <v>27.565427447871315</v>
      </c>
      <c r="K258" s="14">
        <f t="shared" si="15"/>
        <v>31.60246712236926</v>
      </c>
      <c r="L258" s="54"/>
    </row>
    <row r="259" spans="1:12" ht="13.5">
      <c r="A259" s="75"/>
      <c r="B259" s="137"/>
      <c r="C259" s="51" t="s">
        <v>2</v>
      </c>
      <c r="D259" s="47">
        <v>1962.92332398822</v>
      </c>
      <c r="E259" s="13">
        <v>311.583333333333</v>
      </c>
      <c r="F259" s="12">
        <v>2274.506657321553</v>
      </c>
      <c r="G259" s="26">
        <v>415.493342678449</v>
      </c>
      <c r="H259" s="43">
        <v>2690.0000000000023</v>
      </c>
      <c r="I259" s="10">
        <f t="shared" si="13"/>
        <v>84.55415082979745</v>
      </c>
      <c r="J259" s="124">
        <f t="shared" si="14"/>
        <v>72.97112728580738</v>
      </c>
      <c r="K259" s="8">
        <f t="shared" si="15"/>
        <v>13.698941365168475</v>
      </c>
      <c r="L259" s="54"/>
    </row>
    <row r="260" spans="1:12" ht="13.5">
      <c r="A260" s="75"/>
      <c r="B260" s="137"/>
      <c r="C260" s="51" t="s">
        <v>1</v>
      </c>
      <c r="D260" s="47">
        <v>1224.37344446128</v>
      </c>
      <c r="E260" s="13">
        <v>137.75</v>
      </c>
      <c r="F260" s="12">
        <v>1362.12344446128</v>
      </c>
      <c r="G260" s="26">
        <v>736.37655553872</v>
      </c>
      <c r="H260" s="43">
        <v>2098.5</v>
      </c>
      <c r="I260" s="10">
        <f t="shared" si="13"/>
        <v>64.90938501125947</v>
      </c>
      <c r="J260" s="124">
        <f t="shared" si="14"/>
        <v>58.34517247849797</v>
      </c>
      <c r="K260" s="8">
        <f t="shared" si="15"/>
        <v>10.112886652096362</v>
      </c>
      <c r="L260" s="54"/>
    </row>
    <row r="261" spans="1:12" ht="13.5">
      <c r="A261" s="75"/>
      <c r="B261" s="137"/>
      <c r="C261" s="52" t="s">
        <v>0</v>
      </c>
      <c r="D261" s="48">
        <v>3527.454143156232</v>
      </c>
      <c r="E261" s="7">
        <v>606.4999999999991</v>
      </c>
      <c r="F261" s="6">
        <v>4133.954143156231</v>
      </c>
      <c r="G261" s="5">
        <v>1888.5458568437703</v>
      </c>
      <c r="H261" s="44">
        <v>6022.500000000002</v>
      </c>
      <c r="I261" s="4">
        <f t="shared" si="13"/>
        <v>68.64182886104159</v>
      </c>
      <c r="J261" s="3">
        <f t="shared" si="14"/>
        <v>58.571260160335925</v>
      </c>
      <c r="K261" s="2">
        <f t="shared" si="15"/>
        <v>14.671183544792363</v>
      </c>
      <c r="L261" s="54"/>
    </row>
    <row r="262" spans="1:12" ht="13.5">
      <c r="A262" s="85"/>
      <c r="B262" s="86"/>
      <c r="C262" s="138" t="s">
        <v>101</v>
      </c>
      <c r="D262" s="139">
        <v>3449.9579434039324</v>
      </c>
      <c r="E262" s="140">
        <v>589.752455710787</v>
      </c>
      <c r="F262" s="141">
        <v>4039.7103991147196</v>
      </c>
      <c r="G262" s="142">
        <v>1376.131920373246</v>
      </c>
      <c r="H262" s="143">
        <v>5415.842319487965</v>
      </c>
      <c r="I262" s="144">
        <f t="shared" si="13"/>
        <v>74.59062064230572</v>
      </c>
      <c r="J262" s="145">
        <f t="shared" si="14"/>
        <v>63.701225772210165</v>
      </c>
      <c r="K262" s="146">
        <f t="shared" si="15"/>
        <v>14.598879559287914</v>
      </c>
      <c r="L262" s="54"/>
    </row>
    <row r="263" spans="1:12" s="20" customFormat="1" ht="15.75" customHeight="1">
      <c r="A263" s="74">
        <v>56022</v>
      </c>
      <c r="B263" s="76" t="s">
        <v>23</v>
      </c>
      <c r="C263" s="53" t="s">
        <v>3</v>
      </c>
      <c r="D263" s="49">
        <v>272.764440944867</v>
      </c>
      <c r="E263" s="19">
        <v>153.25000000000028</v>
      </c>
      <c r="F263" s="18">
        <v>426.01444094486726</v>
      </c>
      <c r="G263" s="17">
        <v>810.9855590551331</v>
      </c>
      <c r="H263" s="45">
        <v>1237.0000000000005</v>
      </c>
      <c r="I263" s="16">
        <f t="shared" si="13"/>
        <v>34.43932424776614</v>
      </c>
      <c r="J263" s="15">
        <f t="shared" si="14"/>
        <v>22.050480270401525</v>
      </c>
      <c r="K263" s="14">
        <f t="shared" si="15"/>
        <v>35.972958958880255</v>
      </c>
      <c r="L263" s="54"/>
    </row>
    <row r="264" spans="1:12" s="20" customFormat="1" ht="15.75" customHeight="1">
      <c r="A264" s="75"/>
      <c r="B264" s="137"/>
      <c r="C264" s="51" t="s">
        <v>2</v>
      </c>
      <c r="D264" s="47">
        <v>2267.54366617774</v>
      </c>
      <c r="E264" s="13">
        <v>393.5</v>
      </c>
      <c r="F264" s="12">
        <v>2661.04366617774</v>
      </c>
      <c r="G264" s="26">
        <v>479.956333822262</v>
      </c>
      <c r="H264" s="43">
        <v>3141.000000000002</v>
      </c>
      <c r="I264" s="10">
        <f t="shared" si="13"/>
        <v>84.71963279776308</v>
      </c>
      <c r="J264" s="124">
        <f t="shared" si="14"/>
        <v>72.19177542749884</v>
      </c>
      <c r="K264" s="8">
        <f t="shared" si="15"/>
        <v>14.787431149719316</v>
      </c>
      <c r="L264" s="54"/>
    </row>
    <row r="265" spans="1:12" s="20" customFormat="1" ht="15.75" customHeight="1">
      <c r="A265" s="75"/>
      <c r="B265" s="137"/>
      <c r="C265" s="51" t="s">
        <v>1</v>
      </c>
      <c r="D265" s="47">
        <v>1126.18430061257</v>
      </c>
      <c r="E265" s="13">
        <v>140.833333333333</v>
      </c>
      <c r="F265" s="12">
        <v>1267.017633945903</v>
      </c>
      <c r="G265" s="26">
        <v>803.482366054101</v>
      </c>
      <c r="H265" s="43">
        <v>2070.500000000004</v>
      </c>
      <c r="I265" s="10">
        <f aca="true" t="shared" si="18" ref="I265:I328">F265/H265*100</f>
        <v>61.193800238874694</v>
      </c>
      <c r="J265" s="124">
        <f aca="true" t="shared" si="19" ref="J265:J328">D265/H265*100</f>
        <v>54.39190053670938</v>
      </c>
      <c r="K265" s="8">
        <f aca="true" t="shared" si="20" ref="K265:K328">E265/F265*100</f>
        <v>11.115341220211151</v>
      </c>
      <c r="L265" s="54"/>
    </row>
    <row r="266" spans="1:12" s="20" customFormat="1" ht="15.75" customHeight="1">
      <c r="A266" s="75"/>
      <c r="B266" s="137"/>
      <c r="C266" s="52" t="s">
        <v>0</v>
      </c>
      <c r="D266" s="48">
        <v>3666.492407735177</v>
      </c>
      <c r="E266" s="7">
        <v>687.5833333333333</v>
      </c>
      <c r="F266" s="6">
        <v>4354.07574106851</v>
      </c>
      <c r="G266" s="5">
        <v>2094.4242589314963</v>
      </c>
      <c r="H266" s="44">
        <v>6448.5000000000055</v>
      </c>
      <c r="I266" s="4">
        <f t="shared" si="18"/>
        <v>67.52075274976362</v>
      </c>
      <c r="J266" s="3">
        <f t="shared" si="19"/>
        <v>56.858066336902745</v>
      </c>
      <c r="K266" s="2">
        <f t="shared" si="20"/>
        <v>15.791717329303903</v>
      </c>
      <c r="L266" s="54"/>
    </row>
    <row r="267" spans="1:12" s="20" customFormat="1" ht="15.75" customHeight="1">
      <c r="A267" s="85"/>
      <c r="B267" s="86"/>
      <c r="C267" s="138" t="s">
        <v>101</v>
      </c>
      <c r="D267" s="139">
        <v>3609.4467061247437</v>
      </c>
      <c r="E267" s="140">
        <v>667</v>
      </c>
      <c r="F267" s="141">
        <v>4276.446706124743</v>
      </c>
      <c r="G267" s="142">
        <v>1527.885387597698</v>
      </c>
      <c r="H267" s="143">
        <v>5804.332093722442</v>
      </c>
      <c r="I267" s="144">
        <f t="shared" si="18"/>
        <v>73.67680961518118</v>
      </c>
      <c r="J267" s="145">
        <f t="shared" si="19"/>
        <v>62.185392700539445</v>
      </c>
      <c r="K267" s="146">
        <f t="shared" si="20"/>
        <v>15.597060967571982</v>
      </c>
      <c r="L267" s="54"/>
    </row>
    <row r="268" spans="1:12" ht="13.5">
      <c r="A268" s="74">
        <v>56029</v>
      </c>
      <c r="B268" s="76" t="s">
        <v>22</v>
      </c>
      <c r="C268" s="53" t="s">
        <v>3</v>
      </c>
      <c r="D268" s="49">
        <v>117.4421086517675</v>
      </c>
      <c r="E268" s="19">
        <v>45.00000000000002</v>
      </c>
      <c r="F268" s="18">
        <v>162.4421086517675</v>
      </c>
      <c r="G268" s="17">
        <v>315.55789134823203</v>
      </c>
      <c r="H268" s="45">
        <v>477.99999999999955</v>
      </c>
      <c r="I268" s="16">
        <f t="shared" si="18"/>
        <v>33.98370473886353</v>
      </c>
      <c r="J268" s="15">
        <f t="shared" si="19"/>
        <v>24.569478797440922</v>
      </c>
      <c r="K268" s="14">
        <f t="shared" si="20"/>
        <v>27.70217671605581</v>
      </c>
      <c r="L268" s="54"/>
    </row>
    <row r="269" spans="1:12" ht="13.5">
      <c r="A269" s="75"/>
      <c r="B269" s="137"/>
      <c r="C269" s="51" t="s">
        <v>2</v>
      </c>
      <c r="D269" s="47">
        <v>943.53937056221</v>
      </c>
      <c r="E269" s="13">
        <v>97.0833333333333</v>
      </c>
      <c r="F269" s="12">
        <v>1040.6227038955433</v>
      </c>
      <c r="G269" s="26">
        <v>175.377296104456</v>
      </c>
      <c r="H269" s="43">
        <v>1215.9999999999993</v>
      </c>
      <c r="I269" s="10">
        <f t="shared" si="18"/>
        <v>85.57752499140986</v>
      </c>
      <c r="J269" s="124">
        <f t="shared" si="19"/>
        <v>77.59369823702389</v>
      </c>
      <c r="K269" s="8">
        <f t="shared" si="20"/>
        <v>9.329349914229667</v>
      </c>
      <c r="L269" s="54"/>
    </row>
    <row r="270" spans="1:12" ht="13.5">
      <c r="A270" s="75"/>
      <c r="B270" s="137"/>
      <c r="C270" s="51" t="s">
        <v>1</v>
      </c>
      <c r="D270" s="47">
        <v>508.375226635461</v>
      </c>
      <c r="E270" s="13">
        <v>76</v>
      </c>
      <c r="F270" s="12">
        <v>584.375226635461</v>
      </c>
      <c r="G270" s="26">
        <v>341.624773364539</v>
      </c>
      <c r="H270" s="43">
        <v>926</v>
      </c>
      <c r="I270" s="10">
        <f t="shared" si="18"/>
        <v>63.107475878559505</v>
      </c>
      <c r="J270" s="124">
        <f t="shared" si="19"/>
        <v>54.9001324660325</v>
      </c>
      <c r="K270" s="8">
        <f t="shared" si="20"/>
        <v>13.00534254978087</v>
      </c>
      <c r="L270" s="54"/>
    </row>
    <row r="271" spans="1:12" ht="13.5">
      <c r="A271" s="75"/>
      <c r="B271" s="137"/>
      <c r="C271" s="52" t="s">
        <v>0</v>
      </c>
      <c r="D271" s="48">
        <v>1569.3567058494386</v>
      </c>
      <c r="E271" s="7">
        <v>218.08333333333331</v>
      </c>
      <c r="F271" s="6">
        <v>1787.440039182772</v>
      </c>
      <c r="G271" s="5">
        <v>832.5599608172271</v>
      </c>
      <c r="H271" s="44">
        <v>2619.999999999999</v>
      </c>
      <c r="I271" s="4">
        <f t="shared" si="18"/>
        <v>68.22290225888445</v>
      </c>
      <c r="J271" s="3">
        <f t="shared" si="19"/>
        <v>59.89911091028394</v>
      </c>
      <c r="K271" s="2">
        <f t="shared" si="20"/>
        <v>12.200875472893753</v>
      </c>
      <c r="L271" s="54"/>
    </row>
    <row r="272" spans="1:12" ht="13.5">
      <c r="A272" s="85"/>
      <c r="B272" s="86"/>
      <c r="C272" s="138" t="s">
        <v>101</v>
      </c>
      <c r="D272" s="139">
        <v>1546.1267511841556</v>
      </c>
      <c r="E272" s="140">
        <v>209.7470056497175</v>
      </c>
      <c r="F272" s="141">
        <v>1755.8737568338731</v>
      </c>
      <c r="G272" s="142">
        <v>618.54679874398</v>
      </c>
      <c r="H272" s="143">
        <v>2374.4205555778535</v>
      </c>
      <c r="I272" s="144">
        <f t="shared" si="18"/>
        <v>73.94956856775327</v>
      </c>
      <c r="J272" s="145">
        <f t="shared" si="19"/>
        <v>65.11596050464114</v>
      </c>
      <c r="K272" s="146">
        <f t="shared" si="20"/>
        <v>11.945449086722816</v>
      </c>
      <c r="L272" s="54"/>
    </row>
    <row r="273" spans="1:12" ht="13.5">
      <c r="A273" s="74">
        <v>56044</v>
      </c>
      <c r="B273" s="76" t="s">
        <v>21</v>
      </c>
      <c r="C273" s="53" t="s">
        <v>3</v>
      </c>
      <c r="D273" s="49">
        <v>156.333026066011</v>
      </c>
      <c r="E273" s="19">
        <v>60.75000000000003</v>
      </c>
      <c r="F273" s="18">
        <v>217.08302606601103</v>
      </c>
      <c r="G273" s="17">
        <v>482.41697393398897</v>
      </c>
      <c r="H273" s="45">
        <v>699.5</v>
      </c>
      <c r="I273" s="16">
        <f t="shared" si="18"/>
        <v>31.034028029451182</v>
      </c>
      <c r="J273" s="15">
        <f t="shared" si="19"/>
        <v>22.349253190280344</v>
      </c>
      <c r="K273" s="14">
        <f t="shared" si="20"/>
        <v>27.98468452412629</v>
      </c>
      <c r="L273" s="54"/>
    </row>
    <row r="274" spans="1:12" ht="13.5">
      <c r="A274" s="75"/>
      <c r="B274" s="137"/>
      <c r="C274" s="51" t="s">
        <v>2</v>
      </c>
      <c r="D274" s="47">
        <v>1513.85724842139</v>
      </c>
      <c r="E274" s="13">
        <v>135.666666666667</v>
      </c>
      <c r="F274" s="12">
        <v>1649.523915088057</v>
      </c>
      <c r="G274" s="26">
        <v>181.476084911946</v>
      </c>
      <c r="H274" s="43">
        <v>1831.000000000003</v>
      </c>
      <c r="I274" s="10">
        <f t="shared" si="18"/>
        <v>90.08869006488554</v>
      </c>
      <c r="J274" s="124">
        <f t="shared" si="19"/>
        <v>82.67925988101517</v>
      </c>
      <c r="K274" s="8">
        <f t="shared" si="20"/>
        <v>8.224595316608347</v>
      </c>
      <c r="L274" s="54"/>
    </row>
    <row r="275" spans="1:12" ht="13.5">
      <c r="A275" s="75"/>
      <c r="B275" s="137"/>
      <c r="C275" s="51" t="s">
        <v>1</v>
      </c>
      <c r="D275" s="47">
        <v>865.464213817787</v>
      </c>
      <c r="E275" s="13">
        <v>74.9166666666667</v>
      </c>
      <c r="F275" s="12">
        <v>940.3808804844538</v>
      </c>
      <c r="G275" s="26">
        <v>374.619119515546</v>
      </c>
      <c r="H275" s="43">
        <v>1314.9999999999998</v>
      </c>
      <c r="I275" s="10">
        <f t="shared" si="18"/>
        <v>71.51185402923605</v>
      </c>
      <c r="J275" s="124">
        <f t="shared" si="19"/>
        <v>65.8147691116188</v>
      </c>
      <c r="K275" s="8">
        <f t="shared" si="20"/>
        <v>7.966630141190456</v>
      </c>
      <c r="L275" s="54"/>
    </row>
    <row r="276" spans="1:12" ht="13.5">
      <c r="A276" s="75"/>
      <c r="B276" s="137"/>
      <c r="C276" s="52" t="s">
        <v>0</v>
      </c>
      <c r="D276" s="48">
        <v>2535.654488305188</v>
      </c>
      <c r="E276" s="7">
        <v>271.3333333333337</v>
      </c>
      <c r="F276" s="6">
        <v>2806.9878216385214</v>
      </c>
      <c r="G276" s="5">
        <v>1038.512178361481</v>
      </c>
      <c r="H276" s="44">
        <v>3845.5000000000027</v>
      </c>
      <c r="I276" s="4">
        <f t="shared" si="18"/>
        <v>72.99409235830242</v>
      </c>
      <c r="J276" s="3">
        <f t="shared" si="19"/>
        <v>65.93822619438788</v>
      </c>
      <c r="K276" s="2">
        <f t="shared" si="20"/>
        <v>9.666352352570895</v>
      </c>
      <c r="L276" s="54"/>
    </row>
    <row r="277" spans="1:12" ht="13.5">
      <c r="A277" s="85"/>
      <c r="B277" s="86"/>
      <c r="C277" s="138" t="s">
        <v>101</v>
      </c>
      <c r="D277" s="139">
        <v>2510.200466581551</v>
      </c>
      <c r="E277" s="140">
        <v>266.2500000000004</v>
      </c>
      <c r="F277" s="141">
        <v>2776.4504665815516</v>
      </c>
      <c r="G277" s="142">
        <v>724.26387217279</v>
      </c>
      <c r="H277" s="143">
        <v>3500.714338754341</v>
      </c>
      <c r="I277" s="144">
        <f t="shared" si="18"/>
        <v>79.31096907408606</v>
      </c>
      <c r="J277" s="145">
        <f t="shared" si="19"/>
        <v>71.70537849354358</v>
      </c>
      <c r="K277" s="146">
        <f t="shared" si="20"/>
        <v>9.5895822095402</v>
      </c>
      <c r="L277" s="54"/>
    </row>
    <row r="278" spans="1:12" ht="13.5">
      <c r="A278" s="74">
        <v>56049</v>
      </c>
      <c r="B278" s="76" t="s">
        <v>20</v>
      </c>
      <c r="C278" s="53" t="s">
        <v>3</v>
      </c>
      <c r="D278" s="49">
        <v>118.40590631627771</v>
      </c>
      <c r="E278" s="19">
        <v>45.49999999999997</v>
      </c>
      <c r="F278" s="18">
        <v>163.90590631627768</v>
      </c>
      <c r="G278" s="17">
        <v>329.594093683722</v>
      </c>
      <c r="H278" s="45">
        <v>493.49999999999966</v>
      </c>
      <c r="I278" s="16">
        <f t="shared" si="18"/>
        <v>33.212949608161665</v>
      </c>
      <c r="J278" s="15">
        <f t="shared" si="19"/>
        <v>23.993091452133292</v>
      </c>
      <c r="K278" s="14">
        <f t="shared" si="20"/>
        <v>27.759829418350446</v>
      </c>
      <c r="L278" s="54"/>
    </row>
    <row r="279" spans="1:12" ht="13.5">
      <c r="A279" s="75"/>
      <c r="B279" s="137"/>
      <c r="C279" s="51" t="s">
        <v>2</v>
      </c>
      <c r="D279" s="47">
        <v>1050.95393604166</v>
      </c>
      <c r="E279" s="13">
        <v>125.5</v>
      </c>
      <c r="F279" s="12">
        <v>1176.45393604166</v>
      </c>
      <c r="G279" s="26">
        <v>183.046063958342</v>
      </c>
      <c r="H279" s="43">
        <v>1359.500000000002</v>
      </c>
      <c r="I279" s="10">
        <f t="shared" si="18"/>
        <v>86.53578051060377</v>
      </c>
      <c r="J279" s="124">
        <f t="shared" si="19"/>
        <v>77.30444546095318</v>
      </c>
      <c r="K279" s="8">
        <f t="shared" si="20"/>
        <v>10.667650993821475</v>
      </c>
      <c r="L279" s="54"/>
    </row>
    <row r="280" spans="1:12" ht="13.5">
      <c r="A280" s="75"/>
      <c r="B280" s="137"/>
      <c r="C280" s="51" t="s">
        <v>1</v>
      </c>
      <c r="D280" s="47">
        <v>527.50853707861</v>
      </c>
      <c r="E280" s="13">
        <v>49.3333333333333</v>
      </c>
      <c r="F280" s="12">
        <v>576.8418704119432</v>
      </c>
      <c r="G280" s="26">
        <v>307.158129588056</v>
      </c>
      <c r="H280" s="43">
        <v>883.9999999999992</v>
      </c>
      <c r="I280" s="10">
        <f t="shared" si="18"/>
        <v>65.25360525021988</v>
      </c>
      <c r="J280" s="124">
        <f t="shared" si="19"/>
        <v>59.67291143423195</v>
      </c>
      <c r="K280" s="8">
        <f t="shared" si="20"/>
        <v>8.552314917449149</v>
      </c>
      <c r="L280" s="54"/>
    </row>
    <row r="281" spans="1:12" ht="13.5">
      <c r="A281" s="75"/>
      <c r="B281" s="137"/>
      <c r="C281" s="52" t="s">
        <v>0</v>
      </c>
      <c r="D281" s="48">
        <v>1696.8683794365475</v>
      </c>
      <c r="E281" s="7">
        <v>220.33333333333326</v>
      </c>
      <c r="F281" s="6">
        <v>1917.2017127698807</v>
      </c>
      <c r="G281" s="5">
        <v>819.79828723012</v>
      </c>
      <c r="H281" s="44">
        <v>2737.000000000001</v>
      </c>
      <c r="I281" s="4">
        <f t="shared" si="18"/>
        <v>70.04755983813958</v>
      </c>
      <c r="J281" s="3">
        <f t="shared" si="19"/>
        <v>61.997383245763494</v>
      </c>
      <c r="K281" s="2">
        <f t="shared" si="20"/>
        <v>11.492444006583234</v>
      </c>
      <c r="L281" s="54"/>
    </row>
    <row r="282" spans="1:12" ht="13.5">
      <c r="A282" s="85"/>
      <c r="B282" s="86"/>
      <c r="C282" s="138" t="s">
        <v>101</v>
      </c>
      <c r="D282" s="139">
        <v>1668.5252448647088</v>
      </c>
      <c r="E282" s="140">
        <v>213.16666666666663</v>
      </c>
      <c r="F282" s="141">
        <v>1881.6919115313754</v>
      </c>
      <c r="G282" s="142">
        <v>592.142434979648</v>
      </c>
      <c r="H282" s="143">
        <v>2473.8343465110233</v>
      </c>
      <c r="I282" s="144">
        <f t="shared" si="18"/>
        <v>76.06377986404883</v>
      </c>
      <c r="J282" s="145">
        <f t="shared" si="19"/>
        <v>67.44692696250726</v>
      </c>
      <c r="K282" s="146">
        <f t="shared" si="20"/>
        <v>11.32845740369822</v>
      </c>
      <c r="L282" s="54"/>
    </row>
    <row r="283" spans="1:12" ht="13.5">
      <c r="A283" s="74">
        <v>56051</v>
      </c>
      <c r="B283" s="76" t="s">
        <v>19</v>
      </c>
      <c r="C283" s="53" t="s">
        <v>3</v>
      </c>
      <c r="D283" s="49">
        <v>155.8257997895623</v>
      </c>
      <c r="E283" s="19">
        <v>78.75</v>
      </c>
      <c r="F283" s="18">
        <v>234.5757997895623</v>
      </c>
      <c r="G283" s="17">
        <v>422.424200210437</v>
      </c>
      <c r="H283" s="45">
        <v>656.9999999999993</v>
      </c>
      <c r="I283" s="16">
        <f t="shared" si="18"/>
        <v>35.70407911561074</v>
      </c>
      <c r="J283" s="15">
        <f t="shared" si="19"/>
        <v>23.71777774574771</v>
      </c>
      <c r="K283" s="14">
        <f t="shared" si="20"/>
        <v>33.57123798390394</v>
      </c>
      <c r="L283" s="54"/>
    </row>
    <row r="284" spans="1:12" ht="13.5">
      <c r="A284" s="75"/>
      <c r="B284" s="137"/>
      <c r="C284" s="51" t="s">
        <v>2</v>
      </c>
      <c r="D284" s="47">
        <v>1118.24875225781</v>
      </c>
      <c r="E284" s="13">
        <v>136.916666666667</v>
      </c>
      <c r="F284" s="12">
        <v>1255.165418924477</v>
      </c>
      <c r="G284" s="26">
        <v>295.834581075521</v>
      </c>
      <c r="H284" s="43">
        <v>1550.9999999999982</v>
      </c>
      <c r="I284" s="10">
        <f t="shared" si="18"/>
        <v>80.92620367017915</v>
      </c>
      <c r="J284" s="124">
        <f t="shared" si="19"/>
        <v>72.09856558722188</v>
      </c>
      <c r="K284" s="8">
        <f t="shared" si="20"/>
        <v>10.908256760609913</v>
      </c>
      <c r="L284" s="54"/>
    </row>
    <row r="285" spans="1:12" ht="13.5">
      <c r="A285" s="75"/>
      <c r="B285" s="137"/>
      <c r="C285" s="51" t="s">
        <v>1</v>
      </c>
      <c r="D285" s="47">
        <v>646.049397924232</v>
      </c>
      <c r="E285" s="13">
        <v>73.8333333333333</v>
      </c>
      <c r="F285" s="12">
        <v>719.8827312575653</v>
      </c>
      <c r="G285" s="26">
        <v>388.617268742435</v>
      </c>
      <c r="H285" s="43">
        <v>1108.5000000000002</v>
      </c>
      <c r="I285" s="10">
        <f t="shared" si="18"/>
        <v>64.94205965336627</v>
      </c>
      <c r="J285" s="124">
        <f t="shared" si="19"/>
        <v>58.281407119912664</v>
      </c>
      <c r="K285" s="8">
        <f t="shared" si="20"/>
        <v>10.256300106595644</v>
      </c>
      <c r="L285" s="54"/>
    </row>
    <row r="286" spans="1:12" ht="13.5">
      <c r="A286" s="75"/>
      <c r="B286" s="137"/>
      <c r="C286" s="52" t="s">
        <v>0</v>
      </c>
      <c r="D286" s="48">
        <v>1920.1239499716044</v>
      </c>
      <c r="E286" s="7">
        <v>289.5000000000003</v>
      </c>
      <c r="F286" s="6">
        <v>2209.623949971605</v>
      </c>
      <c r="G286" s="5">
        <v>1106.876050028393</v>
      </c>
      <c r="H286" s="44">
        <v>3316.4999999999973</v>
      </c>
      <c r="I286" s="4">
        <f t="shared" si="18"/>
        <v>66.62517563611055</v>
      </c>
      <c r="J286" s="3">
        <f t="shared" si="19"/>
        <v>57.89609377270032</v>
      </c>
      <c r="K286" s="2">
        <f t="shared" si="20"/>
        <v>13.101776888493651</v>
      </c>
      <c r="L286" s="54"/>
    </row>
    <row r="287" spans="1:12" ht="13.5">
      <c r="A287" s="85"/>
      <c r="B287" s="86"/>
      <c r="C287" s="138" t="s">
        <v>101</v>
      </c>
      <c r="D287" s="139">
        <v>1881.9330988739403</v>
      </c>
      <c r="E287" s="140">
        <v>279.1636132315525</v>
      </c>
      <c r="F287" s="141">
        <v>2161.0967121054928</v>
      </c>
      <c r="G287" s="142">
        <v>803.354792789014</v>
      </c>
      <c r="H287" s="143">
        <v>2964.451504894507</v>
      </c>
      <c r="I287" s="144">
        <f t="shared" si="18"/>
        <v>72.90039012402052</v>
      </c>
      <c r="J287" s="145">
        <f t="shared" si="19"/>
        <v>63.483349137833535</v>
      </c>
      <c r="K287" s="146">
        <f t="shared" si="20"/>
        <v>12.917682566809868</v>
      </c>
      <c r="L287" s="54"/>
    </row>
    <row r="288" spans="1:12" ht="13.5">
      <c r="A288" s="74">
        <v>56078</v>
      </c>
      <c r="B288" s="76" t="s">
        <v>18</v>
      </c>
      <c r="C288" s="53" t="s">
        <v>3</v>
      </c>
      <c r="D288" s="49">
        <v>378.0796259822941</v>
      </c>
      <c r="E288" s="19">
        <v>165.33333333333292</v>
      </c>
      <c r="F288" s="18">
        <v>543.412959315627</v>
      </c>
      <c r="G288" s="17">
        <v>1130.087040684372</v>
      </c>
      <c r="H288" s="45">
        <v>1673.499999999999</v>
      </c>
      <c r="I288" s="16">
        <f t="shared" si="18"/>
        <v>32.4716438192786</v>
      </c>
      <c r="J288" s="15">
        <f t="shared" si="19"/>
        <v>22.592149744983224</v>
      </c>
      <c r="K288" s="14">
        <f t="shared" si="20"/>
        <v>30.42498904360936</v>
      </c>
      <c r="L288" s="54"/>
    </row>
    <row r="289" spans="1:12" ht="13.5">
      <c r="A289" s="75"/>
      <c r="B289" s="137"/>
      <c r="C289" s="51" t="s">
        <v>2</v>
      </c>
      <c r="D289" s="47">
        <v>3424.46736353521</v>
      </c>
      <c r="E289" s="13">
        <v>361.083333333333</v>
      </c>
      <c r="F289" s="12">
        <v>3785.550696868543</v>
      </c>
      <c r="G289" s="26">
        <v>548.449303131461</v>
      </c>
      <c r="H289" s="43">
        <v>4334.000000000004</v>
      </c>
      <c r="I289" s="10">
        <f t="shared" si="18"/>
        <v>87.34542447781587</v>
      </c>
      <c r="J289" s="124">
        <f t="shared" si="19"/>
        <v>79.01401392559315</v>
      </c>
      <c r="K289" s="8">
        <f t="shared" si="20"/>
        <v>9.538462491917645</v>
      </c>
      <c r="L289" s="54"/>
    </row>
    <row r="290" spans="1:12" ht="13.5">
      <c r="A290" s="75"/>
      <c r="B290" s="137"/>
      <c r="C290" s="51" t="s">
        <v>1</v>
      </c>
      <c r="D290" s="47">
        <v>2056.56465135397</v>
      </c>
      <c r="E290" s="13">
        <v>170.5</v>
      </c>
      <c r="F290" s="12">
        <v>2227.06465135397</v>
      </c>
      <c r="G290" s="26">
        <v>1026.43534864603</v>
      </c>
      <c r="H290" s="43">
        <v>3253.5</v>
      </c>
      <c r="I290" s="10">
        <f t="shared" si="18"/>
        <v>68.4513493577369</v>
      </c>
      <c r="J290" s="124">
        <f t="shared" si="19"/>
        <v>63.210839137973565</v>
      </c>
      <c r="K290" s="8">
        <f t="shared" si="20"/>
        <v>7.655817261359814</v>
      </c>
      <c r="L290" s="54"/>
    </row>
    <row r="291" spans="1:12" ht="13.5">
      <c r="A291" s="75"/>
      <c r="B291" s="137"/>
      <c r="C291" s="52" t="s">
        <v>0</v>
      </c>
      <c r="D291" s="48">
        <v>5859.111640871474</v>
      </c>
      <c r="E291" s="7">
        <v>696.9166666666658</v>
      </c>
      <c r="F291" s="6">
        <v>6556.02830753814</v>
      </c>
      <c r="G291" s="5">
        <v>2704.971692461863</v>
      </c>
      <c r="H291" s="44">
        <v>9261.000000000004</v>
      </c>
      <c r="I291" s="4">
        <f t="shared" si="18"/>
        <v>70.79179686360153</v>
      </c>
      <c r="J291" s="3">
        <f t="shared" si="19"/>
        <v>63.26651161722786</v>
      </c>
      <c r="K291" s="2">
        <f t="shared" si="20"/>
        <v>10.63016561208787</v>
      </c>
      <c r="L291" s="54"/>
    </row>
    <row r="292" spans="1:12" ht="13.5">
      <c r="A292" s="85"/>
      <c r="B292" s="86"/>
      <c r="C292" s="138" t="s">
        <v>101</v>
      </c>
      <c r="D292" s="139">
        <v>5798.269350237744</v>
      </c>
      <c r="E292" s="140">
        <v>675.379405526395</v>
      </c>
      <c r="F292" s="141">
        <v>6473.648755764139</v>
      </c>
      <c r="G292" s="142">
        <v>1961.661600393891</v>
      </c>
      <c r="H292" s="143">
        <v>8435.31035615803</v>
      </c>
      <c r="I292" s="144">
        <f t="shared" si="18"/>
        <v>76.74464225300474</v>
      </c>
      <c r="J292" s="145">
        <f t="shared" si="19"/>
        <v>68.73806778199729</v>
      </c>
      <c r="K292" s="146">
        <f t="shared" si="20"/>
        <v>10.432747141633794</v>
      </c>
      <c r="L292" s="54"/>
    </row>
    <row r="293" spans="1:12" ht="13.5">
      <c r="A293" s="74">
        <v>56086</v>
      </c>
      <c r="B293" s="76" t="s">
        <v>16</v>
      </c>
      <c r="C293" s="53" t="s">
        <v>3</v>
      </c>
      <c r="D293" s="49">
        <v>333.9810216609949</v>
      </c>
      <c r="E293" s="19">
        <v>92.08333333333337</v>
      </c>
      <c r="F293" s="18">
        <v>426.06435499432826</v>
      </c>
      <c r="G293" s="17">
        <v>1096.435645005672</v>
      </c>
      <c r="H293" s="45">
        <v>1522.5000000000002</v>
      </c>
      <c r="I293" s="16">
        <f t="shared" si="18"/>
        <v>27.98452249552238</v>
      </c>
      <c r="J293" s="15">
        <f t="shared" si="19"/>
        <v>21.936356102528396</v>
      </c>
      <c r="K293" s="14">
        <f t="shared" si="20"/>
        <v>21.612540982115057</v>
      </c>
      <c r="L293" s="54"/>
    </row>
    <row r="294" spans="1:12" ht="13.5">
      <c r="A294" s="75"/>
      <c r="B294" s="137"/>
      <c r="C294" s="51" t="s">
        <v>2</v>
      </c>
      <c r="D294" s="47">
        <v>3375.7004153049</v>
      </c>
      <c r="E294" s="13">
        <v>225</v>
      </c>
      <c r="F294" s="12">
        <v>3600.7004153049</v>
      </c>
      <c r="G294" s="26">
        <v>330.7995846951</v>
      </c>
      <c r="H294" s="43">
        <v>3931.5</v>
      </c>
      <c r="I294" s="10">
        <f t="shared" si="18"/>
        <v>91.58591924977489</v>
      </c>
      <c r="J294" s="124">
        <f t="shared" si="19"/>
        <v>85.86291276370088</v>
      </c>
      <c r="K294" s="8">
        <f t="shared" si="20"/>
        <v>6.24878423774524</v>
      </c>
      <c r="L294" s="54"/>
    </row>
    <row r="295" spans="1:12" ht="13.5">
      <c r="A295" s="75"/>
      <c r="B295" s="137"/>
      <c r="C295" s="51" t="s">
        <v>1</v>
      </c>
      <c r="D295" s="47">
        <v>2141.67816227388</v>
      </c>
      <c r="E295" s="13">
        <v>144.583333333333</v>
      </c>
      <c r="F295" s="12">
        <v>2286.261495607213</v>
      </c>
      <c r="G295" s="26">
        <v>759.238504392782</v>
      </c>
      <c r="H295" s="43">
        <v>3045.499999999995</v>
      </c>
      <c r="I295" s="10">
        <f t="shared" si="18"/>
        <v>75.0701525400498</v>
      </c>
      <c r="J295" s="124">
        <f t="shared" si="19"/>
        <v>70.32271095957589</v>
      </c>
      <c r="K295" s="8">
        <f t="shared" si="20"/>
        <v>6.324006838724842</v>
      </c>
      <c r="L295" s="54"/>
    </row>
    <row r="296" spans="1:12" ht="13.5">
      <c r="A296" s="75"/>
      <c r="B296" s="137"/>
      <c r="C296" s="52" t="s">
        <v>0</v>
      </c>
      <c r="D296" s="48">
        <v>5851.359599239775</v>
      </c>
      <c r="E296" s="7">
        <v>461.6666666666664</v>
      </c>
      <c r="F296" s="6">
        <v>6313.026265906441</v>
      </c>
      <c r="G296" s="5">
        <v>2186.4737340935544</v>
      </c>
      <c r="H296" s="44">
        <v>8499.499999999995</v>
      </c>
      <c r="I296" s="4">
        <f t="shared" si="18"/>
        <v>74.27526637927461</v>
      </c>
      <c r="J296" s="3">
        <f t="shared" si="19"/>
        <v>68.84357431895734</v>
      </c>
      <c r="K296" s="2">
        <f t="shared" si="20"/>
        <v>7.312921683217155</v>
      </c>
      <c r="L296" s="54"/>
    </row>
    <row r="297" spans="1:12" ht="13.5">
      <c r="A297" s="85"/>
      <c r="B297" s="86"/>
      <c r="C297" s="138" t="s">
        <v>101</v>
      </c>
      <c r="D297" s="139">
        <v>5799.241149442654</v>
      </c>
      <c r="E297" s="140">
        <v>454.3022353659046</v>
      </c>
      <c r="F297" s="141">
        <v>6253.543384808559</v>
      </c>
      <c r="G297" s="142">
        <v>1519.155977788073</v>
      </c>
      <c r="H297" s="143">
        <v>7772.6993625966315</v>
      </c>
      <c r="I297" s="144">
        <f t="shared" si="18"/>
        <v>80.45523302884357</v>
      </c>
      <c r="J297" s="145">
        <f t="shared" si="19"/>
        <v>74.61038796057716</v>
      </c>
      <c r="K297" s="146">
        <f t="shared" si="20"/>
        <v>7.264717095743188</v>
      </c>
      <c r="L297" s="54"/>
    </row>
    <row r="298" spans="1:12" ht="13.5">
      <c r="A298" s="74">
        <v>56088</v>
      </c>
      <c r="B298" s="76" t="s">
        <v>14</v>
      </c>
      <c r="C298" s="53" t="s">
        <v>3</v>
      </c>
      <c r="D298" s="49">
        <v>157.5728561922262</v>
      </c>
      <c r="E298" s="19">
        <v>53.16666666666664</v>
      </c>
      <c r="F298" s="18">
        <v>210.73952285889283</v>
      </c>
      <c r="G298" s="17">
        <v>381.260477141107</v>
      </c>
      <c r="H298" s="45">
        <v>591.9999999999998</v>
      </c>
      <c r="I298" s="16">
        <f t="shared" si="18"/>
        <v>35.597892374812986</v>
      </c>
      <c r="J298" s="15">
        <f t="shared" si="19"/>
        <v>26.61703651895714</v>
      </c>
      <c r="K298" s="14">
        <f t="shared" si="20"/>
        <v>25.228616799263627</v>
      </c>
      <c r="L298" s="54"/>
    </row>
    <row r="299" spans="1:12" ht="13.5">
      <c r="A299" s="75"/>
      <c r="B299" s="137"/>
      <c r="C299" s="51" t="s">
        <v>2</v>
      </c>
      <c r="D299" s="47">
        <v>1145.96242506507</v>
      </c>
      <c r="E299" s="13">
        <v>108.166666666667</v>
      </c>
      <c r="F299" s="12">
        <v>1254.129091731737</v>
      </c>
      <c r="G299" s="26">
        <v>191.370908268263</v>
      </c>
      <c r="H299" s="43">
        <v>1445.5</v>
      </c>
      <c r="I299" s="10">
        <f t="shared" si="18"/>
        <v>86.76091952485208</v>
      </c>
      <c r="J299" s="124">
        <f t="shared" si="19"/>
        <v>79.27792632757316</v>
      </c>
      <c r="K299" s="8">
        <f t="shared" si="20"/>
        <v>8.624843118606506</v>
      </c>
      <c r="L299" s="54"/>
    </row>
    <row r="300" spans="1:12" ht="13.5">
      <c r="A300" s="75"/>
      <c r="B300" s="137"/>
      <c r="C300" s="51" t="s">
        <v>1</v>
      </c>
      <c r="D300" s="47">
        <v>615.103908904214</v>
      </c>
      <c r="E300" s="13">
        <v>59.5833333333333</v>
      </c>
      <c r="F300" s="12">
        <v>674.6872422375473</v>
      </c>
      <c r="G300" s="26">
        <v>340.812757762453</v>
      </c>
      <c r="H300" s="43">
        <v>1015.5000000000002</v>
      </c>
      <c r="I300" s="10">
        <f t="shared" si="18"/>
        <v>66.43892094904452</v>
      </c>
      <c r="J300" s="124">
        <f t="shared" si="19"/>
        <v>60.57153214221702</v>
      </c>
      <c r="K300" s="8">
        <f t="shared" si="20"/>
        <v>8.831252409002111</v>
      </c>
      <c r="L300" s="54"/>
    </row>
    <row r="301" spans="1:12" ht="13.5">
      <c r="A301" s="75"/>
      <c r="B301" s="137"/>
      <c r="C301" s="52" t="s">
        <v>0</v>
      </c>
      <c r="D301" s="48">
        <v>1918.6391901615102</v>
      </c>
      <c r="E301" s="7">
        <v>220.91666666666697</v>
      </c>
      <c r="F301" s="6">
        <v>2139.555856828177</v>
      </c>
      <c r="G301" s="5">
        <v>913.444143171823</v>
      </c>
      <c r="H301" s="44">
        <v>3053</v>
      </c>
      <c r="I301" s="4">
        <f t="shared" si="18"/>
        <v>70.08044077393308</v>
      </c>
      <c r="J301" s="3">
        <f t="shared" si="19"/>
        <v>62.844388803193915</v>
      </c>
      <c r="K301" s="2">
        <f t="shared" si="20"/>
        <v>10.325351682763207</v>
      </c>
      <c r="L301" s="54"/>
    </row>
    <row r="302" spans="1:12" ht="14.25" thickBot="1">
      <c r="A302" s="85"/>
      <c r="B302" s="86"/>
      <c r="C302" s="138" t="s">
        <v>101</v>
      </c>
      <c r="D302" s="139">
        <v>1881.698400364204</v>
      </c>
      <c r="E302" s="140">
        <v>212.20854922279818</v>
      </c>
      <c r="F302" s="141">
        <v>2093.906949587002</v>
      </c>
      <c r="G302" s="142">
        <v>652.52133893985</v>
      </c>
      <c r="H302" s="143">
        <v>2746.428288526852</v>
      </c>
      <c r="I302" s="144">
        <f t="shared" si="18"/>
        <v>76.24109314393009</v>
      </c>
      <c r="J302" s="145">
        <f t="shared" si="19"/>
        <v>68.51438314355268</v>
      </c>
      <c r="K302" s="146">
        <f t="shared" si="20"/>
        <v>10.134573996454511</v>
      </c>
      <c r="L302" s="54"/>
    </row>
    <row r="303" spans="1:12" ht="13.5">
      <c r="A303" s="78" t="s">
        <v>94</v>
      </c>
      <c r="B303" s="79"/>
      <c r="C303" s="50" t="s">
        <v>3</v>
      </c>
      <c r="D303" s="46">
        <f>D308+D313+D318+D323+D328+D333+D338+D343+D348+D353+D358+D363</f>
        <v>6529.659753329921</v>
      </c>
      <c r="E303" s="40">
        <f>E308+E313+E318+E323+E328+E333+E338+E343+E348+E353+E358+E363</f>
        <v>2343.25</v>
      </c>
      <c r="F303" s="41">
        <f>F308+F313+F318+F323+F328+F333+F338+F343+F348+F353+F358+F363</f>
        <v>8872.909753329921</v>
      </c>
      <c r="G303" s="39">
        <f>G308+G313+G318+G323+G328+G333+G338+G343+G348+G353+G358+G363</f>
        <v>18347.09024667007</v>
      </c>
      <c r="H303" s="42">
        <f>H308+H313+H318+H323+H328+H333+H338+H343+H348+H353+H358+H363</f>
        <v>27219.99999999999</v>
      </c>
      <c r="I303" s="56">
        <f t="shared" si="18"/>
        <v>32.59702334066834</v>
      </c>
      <c r="J303" s="57">
        <f t="shared" si="19"/>
        <v>23.988463458228964</v>
      </c>
      <c r="K303" s="58">
        <f t="shared" si="20"/>
        <v>26.40903677759824</v>
      </c>
      <c r="L303" s="54"/>
    </row>
    <row r="304" spans="1:12" ht="13.5">
      <c r="A304" s="80"/>
      <c r="B304" s="136"/>
      <c r="C304" s="51" t="s">
        <v>2</v>
      </c>
      <c r="D304" s="47">
        <f aca="true" t="shared" si="21" ref="D304:H307">D309+D314+D319+D324+D329+D334+D339+D344+D349+D354+D359+D364</f>
        <v>53544.10266252949</v>
      </c>
      <c r="E304" s="13">
        <f t="shared" si="21"/>
        <v>5658.083333333334</v>
      </c>
      <c r="F304" s="12">
        <f t="shared" si="21"/>
        <v>59202.18599586282</v>
      </c>
      <c r="G304" s="26">
        <f t="shared" si="21"/>
        <v>11334.814004137093</v>
      </c>
      <c r="H304" s="43">
        <f t="shared" si="21"/>
        <v>70536.99999999993</v>
      </c>
      <c r="I304" s="10">
        <f t="shared" si="18"/>
        <v>83.93068318168179</v>
      </c>
      <c r="J304" s="124">
        <f t="shared" si="19"/>
        <v>75.90924289738655</v>
      </c>
      <c r="K304" s="8">
        <f t="shared" si="20"/>
        <v>9.557220292049239</v>
      </c>
      <c r="L304" s="54"/>
    </row>
    <row r="305" spans="1:12" ht="13.5">
      <c r="A305" s="80"/>
      <c r="B305" s="136"/>
      <c r="C305" s="51" t="s">
        <v>1</v>
      </c>
      <c r="D305" s="47">
        <f t="shared" si="21"/>
        <v>27901.905727250483</v>
      </c>
      <c r="E305" s="13">
        <f t="shared" si="21"/>
        <v>2526.416666666667</v>
      </c>
      <c r="F305" s="12">
        <f t="shared" si="21"/>
        <v>30428.32239391715</v>
      </c>
      <c r="G305" s="26">
        <f t="shared" si="21"/>
        <v>14443.677606082836</v>
      </c>
      <c r="H305" s="43">
        <f t="shared" si="21"/>
        <v>44871.999999999985</v>
      </c>
      <c r="I305" s="10">
        <f t="shared" si="18"/>
        <v>67.81137991156436</v>
      </c>
      <c r="J305" s="124">
        <f t="shared" si="19"/>
        <v>62.18110564996099</v>
      </c>
      <c r="K305" s="8">
        <f t="shared" si="20"/>
        <v>8.302845730238866</v>
      </c>
      <c r="L305" s="54"/>
    </row>
    <row r="306" spans="1:12" ht="13.5">
      <c r="A306" s="80"/>
      <c r="B306" s="136"/>
      <c r="C306" s="52" t="s">
        <v>0</v>
      </c>
      <c r="D306" s="48">
        <f t="shared" si="21"/>
        <v>87975.6681431099</v>
      </c>
      <c r="E306" s="7">
        <f t="shared" si="21"/>
        <v>10527.750000000002</v>
      </c>
      <c r="F306" s="6">
        <f t="shared" si="21"/>
        <v>98503.41814310988</v>
      </c>
      <c r="G306" s="5">
        <f t="shared" si="21"/>
        <v>44125.58185689</v>
      </c>
      <c r="H306" s="44">
        <f t="shared" si="21"/>
        <v>142628.99999999988</v>
      </c>
      <c r="I306" s="4">
        <f t="shared" si="18"/>
        <v>69.06268580941462</v>
      </c>
      <c r="J306" s="3">
        <f t="shared" si="19"/>
        <v>61.68147301257807</v>
      </c>
      <c r="K306" s="2">
        <f t="shared" si="20"/>
        <v>10.687700181840235</v>
      </c>
      <c r="L306" s="54"/>
    </row>
    <row r="307" spans="1:12" ht="14.25" thickBot="1">
      <c r="A307" s="82"/>
      <c r="B307" s="83"/>
      <c r="C307" s="127" t="s">
        <v>101</v>
      </c>
      <c r="D307" s="128">
        <f t="shared" si="21"/>
        <v>86928.47431234426</v>
      </c>
      <c r="E307" s="129">
        <f t="shared" si="21"/>
        <v>10222.35419476975</v>
      </c>
      <c r="F307" s="130">
        <f t="shared" si="21"/>
        <v>97150.828507114</v>
      </c>
      <c r="G307" s="131">
        <f t="shared" si="21"/>
        <v>31880.182052215772</v>
      </c>
      <c r="H307" s="132">
        <f t="shared" si="21"/>
        <v>129031.01055932979</v>
      </c>
      <c r="I307" s="133">
        <f t="shared" si="18"/>
        <v>75.29262003450174</v>
      </c>
      <c r="J307" s="134">
        <f t="shared" si="19"/>
        <v>67.37021893847266</v>
      </c>
      <c r="K307" s="135">
        <f t="shared" si="20"/>
        <v>10.522148242947003</v>
      </c>
      <c r="L307" s="54"/>
    </row>
    <row r="308" spans="1:12" ht="13.5">
      <c r="A308" s="74">
        <v>57003</v>
      </c>
      <c r="B308" s="76" t="s">
        <v>13</v>
      </c>
      <c r="C308" s="53" t="s">
        <v>3</v>
      </c>
      <c r="D308" s="49">
        <v>235.80195731693289</v>
      </c>
      <c r="E308" s="19">
        <v>90.25</v>
      </c>
      <c r="F308" s="18">
        <v>326.0519573169329</v>
      </c>
      <c r="G308" s="17">
        <v>620.448042683067</v>
      </c>
      <c r="H308" s="45">
        <v>946.4999999999999</v>
      </c>
      <c r="I308" s="16">
        <f t="shared" si="18"/>
        <v>34.4481729864694</v>
      </c>
      <c r="J308" s="15">
        <f t="shared" si="19"/>
        <v>24.913043562275003</v>
      </c>
      <c r="K308" s="14">
        <f t="shared" si="20"/>
        <v>27.679637546930635</v>
      </c>
      <c r="L308" s="54"/>
    </row>
    <row r="309" spans="1:12" ht="13.5">
      <c r="A309" s="75"/>
      <c r="B309" s="137"/>
      <c r="C309" s="51" t="s">
        <v>2</v>
      </c>
      <c r="D309" s="47">
        <v>1910.09557571174</v>
      </c>
      <c r="E309" s="13">
        <v>182.416666666667</v>
      </c>
      <c r="F309" s="12">
        <v>2092.512242378407</v>
      </c>
      <c r="G309" s="26">
        <v>325.487757621597</v>
      </c>
      <c r="H309" s="43">
        <v>2418.0000000000036</v>
      </c>
      <c r="I309" s="10">
        <f t="shared" si="18"/>
        <v>86.53896784029791</v>
      </c>
      <c r="J309" s="124">
        <f t="shared" si="19"/>
        <v>78.99485424779724</v>
      </c>
      <c r="K309" s="8">
        <f t="shared" si="20"/>
        <v>8.717591370425017</v>
      </c>
      <c r="L309" s="54"/>
    </row>
    <row r="310" spans="1:12" ht="13.5">
      <c r="A310" s="75"/>
      <c r="B310" s="137"/>
      <c r="C310" s="51" t="s">
        <v>1</v>
      </c>
      <c r="D310" s="47">
        <v>1002.84105398204</v>
      </c>
      <c r="E310" s="13">
        <v>76.4166666666667</v>
      </c>
      <c r="F310" s="12">
        <v>1079.2577206487067</v>
      </c>
      <c r="G310" s="26">
        <v>510.242279351292</v>
      </c>
      <c r="H310" s="43">
        <v>1589.4999999999986</v>
      </c>
      <c r="I310" s="10">
        <f t="shared" si="18"/>
        <v>67.89919601438865</v>
      </c>
      <c r="J310" s="124">
        <f t="shared" si="19"/>
        <v>63.09160452859647</v>
      </c>
      <c r="K310" s="8">
        <f t="shared" si="20"/>
        <v>7.080483669900007</v>
      </c>
      <c r="L310" s="54"/>
    </row>
    <row r="311" spans="1:12" ht="13.5">
      <c r="A311" s="75"/>
      <c r="B311" s="137"/>
      <c r="C311" s="52" t="s">
        <v>0</v>
      </c>
      <c r="D311" s="48">
        <v>3148.7385870107128</v>
      </c>
      <c r="E311" s="7">
        <v>349.08333333333366</v>
      </c>
      <c r="F311" s="6">
        <v>3497.8219203440462</v>
      </c>
      <c r="G311" s="5">
        <v>1456.178079655956</v>
      </c>
      <c r="H311" s="44">
        <v>4954.000000000002</v>
      </c>
      <c r="I311" s="4">
        <f t="shared" si="18"/>
        <v>70.60601373322658</v>
      </c>
      <c r="J311" s="3">
        <f t="shared" si="19"/>
        <v>63.55951931793927</v>
      </c>
      <c r="K311" s="2">
        <f t="shared" si="20"/>
        <v>9.980020174926395</v>
      </c>
      <c r="L311" s="54"/>
    </row>
    <row r="312" spans="1:12" ht="13.5">
      <c r="A312" s="85"/>
      <c r="B312" s="86"/>
      <c r="C312" s="138" t="s">
        <v>101</v>
      </c>
      <c r="D312" s="139">
        <v>3106.327361735629</v>
      </c>
      <c r="E312" s="140">
        <v>333.66666666666697</v>
      </c>
      <c r="F312" s="141">
        <v>3439.994028402296</v>
      </c>
      <c r="G312" s="142">
        <v>1014.035611053576</v>
      </c>
      <c r="H312" s="143">
        <v>4454.029639455872</v>
      </c>
      <c r="I312" s="144">
        <f t="shared" si="18"/>
        <v>77.23329898681465</v>
      </c>
      <c r="J312" s="145">
        <f t="shared" si="19"/>
        <v>69.74195533452074</v>
      </c>
      <c r="K312" s="146">
        <f t="shared" si="20"/>
        <v>9.699629240973955</v>
      </c>
      <c r="L312" s="54"/>
    </row>
    <row r="313" spans="1:12" ht="13.5">
      <c r="A313" s="74">
        <v>57018</v>
      </c>
      <c r="B313" s="76" t="s">
        <v>12</v>
      </c>
      <c r="C313" s="53" t="s">
        <v>3</v>
      </c>
      <c r="D313" s="49">
        <v>180.19896117237522</v>
      </c>
      <c r="E313" s="19">
        <v>38.75</v>
      </c>
      <c r="F313" s="18">
        <v>218.94896117237522</v>
      </c>
      <c r="G313" s="17">
        <v>473.051038827625</v>
      </c>
      <c r="H313" s="45">
        <v>692.0000000000002</v>
      </c>
      <c r="I313" s="16">
        <f t="shared" si="18"/>
        <v>31.640023290805658</v>
      </c>
      <c r="J313" s="15">
        <f t="shared" si="19"/>
        <v>26.040312308146703</v>
      </c>
      <c r="K313" s="14">
        <f t="shared" si="20"/>
        <v>17.698188560708772</v>
      </c>
      <c r="L313" s="54"/>
    </row>
    <row r="314" spans="1:12" ht="13.5">
      <c r="A314" s="75"/>
      <c r="B314" s="137"/>
      <c r="C314" s="51" t="s">
        <v>2</v>
      </c>
      <c r="D314" s="47">
        <v>1517.31925412643</v>
      </c>
      <c r="E314" s="13">
        <v>73</v>
      </c>
      <c r="F314" s="12">
        <v>1590.31925412643</v>
      </c>
      <c r="G314" s="26">
        <v>178.680745873567</v>
      </c>
      <c r="H314" s="43">
        <v>1768.999999999997</v>
      </c>
      <c r="I314" s="10">
        <f t="shared" si="18"/>
        <v>89.89933601619178</v>
      </c>
      <c r="J314" s="124">
        <f t="shared" si="19"/>
        <v>85.7727108042076</v>
      </c>
      <c r="K314" s="8">
        <f t="shared" si="20"/>
        <v>4.590273293276528</v>
      </c>
      <c r="L314" s="54"/>
    </row>
    <row r="315" spans="1:12" ht="13.5">
      <c r="A315" s="75"/>
      <c r="B315" s="137"/>
      <c r="C315" s="51" t="s">
        <v>1</v>
      </c>
      <c r="D315" s="47">
        <v>856.094075521871</v>
      </c>
      <c r="E315" s="13">
        <v>41.1666666666667</v>
      </c>
      <c r="F315" s="12">
        <v>897.2607421885377</v>
      </c>
      <c r="G315" s="26">
        <v>326.239257811463</v>
      </c>
      <c r="H315" s="43">
        <v>1223.5000000000007</v>
      </c>
      <c r="I315" s="10">
        <f t="shared" si="18"/>
        <v>73.33557353400386</v>
      </c>
      <c r="J315" s="124">
        <f t="shared" si="19"/>
        <v>69.9709093193192</v>
      </c>
      <c r="K315" s="8">
        <f t="shared" si="20"/>
        <v>4.588038318299288</v>
      </c>
      <c r="L315" s="54"/>
    </row>
    <row r="316" spans="1:12" ht="13.5">
      <c r="A316" s="75"/>
      <c r="B316" s="137"/>
      <c r="C316" s="52" t="s">
        <v>0</v>
      </c>
      <c r="D316" s="48">
        <v>2553.612290820676</v>
      </c>
      <c r="E316" s="7">
        <v>152.91666666666669</v>
      </c>
      <c r="F316" s="6">
        <v>2706.5289574873427</v>
      </c>
      <c r="G316" s="5">
        <v>977.971042512655</v>
      </c>
      <c r="H316" s="44">
        <v>3684.499999999998</v>
      </c>
      <c r="I316" s="4">
        <f t="shared" si="18"/>
        <v>73.4571572123041</v>
      </c>
      <c r="J316" s="3">
        <f t="shared" si="19"/>
        <v>69.30688806678457</v>
      </c>
      <c r="K316" s="2">
        <f t="shared" si="20"/>
        <v>5.6499179971320075</v>
      </c>
      <c r="L316" s="54"/>
    </row>
    <row r="317" spans="1:12" ht="13.5">
      <c r="A317" s="85"/>
      <c r="B317" s="86"/>
      <c r="C317" s="138" t="s">
        <v>101</v>
      </c>
      <c r="D317" s="139">
        <v>2524.443566366549</v>
      </c>
      <c r="E317" s="140">
        <v>150.41666666666669</v>
      </c>
      <c r="F317" s="141">
        <v>2674.8602330332155</v>
      </c>
      <c r="G317" s="142">
        <v>668.146452814346</v>
      </c>
      <c r="H317" s="143">
        <v>3343.006685847562</v>
      </c>
      <c r="I317" s="144">
        <f t="shared" si="18"/>
        <v>80.01360704293808</v>
      </c>
      <c r="J317" s="145">
        <f t="shared" si="19"/>
        <v>75.51416445123022</v>
      </c>
      <c r="K317" s="146">
        <f t="shared" si="20"/>
        <v>5.623346775621934</v>
      </c>
      <c r="L317" s="54"/>
    </row>
    <row r="318" spans="1:12" ht="13.5">
      <c r="A318" s="74">
        <v>57027</v>
      </c>
      <c r="B318" s="76" t="s">
        <v>11</v>
      </c>
      <c r="C318" s="53" t="s">
        <v>3</v>
      </c>
      <c r="D318" s="49">
        <v>252.1177044980805</v>
      </c>
      <c r="E318" s="19">
        <v>72.0833333333333</v>
      </c>
      <c r="F318" s="18">
        <v>324.2010378314138</v>
      </c>
      <c r="G318" s="17">
        <v>881.298962168587</v>
      </c>
      <c r="H318" s="45">
        <v>1205.500000000001</v>
      </c>
      <c r="I318" s="16">
        <f t="shared" si="18"/>
        <v>26.893491317412987</v>
      </c>
      <c r="J318" s="15">
        <f t="shared" si="19"/>
        <v>20.913953089844906</v>
      </c>
      <c r="K318" s="14">
        <f t="shared" si="20"/>
        <v>22.23414638506401</v>
      </c>
      <c r="L318" s="54"/>
    </row>
    <row r="319" spans="1:12" ht="13.5">
      <c r="A319" s="75"/>
      <c r="B319" s="137"/>
      <c r="C319" s="51" t="s">
        <v>2</v>
      </c>
      <c r="D319" s="47">
        <v>2581.51658349038</v>
      </c>
      <c r="E319" s="13">
        <v>188.916666666667</v>
      </c>
      <c r="F319" s="12">
        <v>2770.433250157047</v>
      </c>
      <c r="G319" s="26">
        <v>688.566749842955</v>
      </c>
      <c r="H319" s="43">
        <v>3459.000000000002</v>
      </c>
      <c r="I319" s="10">
        <f t="shared" si="18"/>
        <v>80.0934735518082</v>
      </c>
      <c r="J319" s="124">
        <f t="shared" si="19"/>
        <v>74.63187578752179</v>
      </c>
      <c r="K319" s="8">
        <f t="shared" si="20"/>
        <v>6.819029718761782</v>
      </c>
      <c r="L319" s="54"/>
    </row>
    <row r="320" spans="1:12" ht="13.5">
      <c r="A320" s="75"/>
      <c r="B320" s="137"/>
      <c r="C320" s="51" t="s">
        <v>1</v>
      </c>
      <c r="D320" s="47">
        <v>1349.76563569821</v>
      </c>
      <c r="E320" s="13">
        <v>98.6666666666667</v>
      </c>
      <c r="F320" s="12">
        <v>1448.4323023648767</v>
      </c>
      <c r="G320" s="26">
        <v>698.56769763512</v>
      </c>
      <c r="H320" s="43">
        <v>2146.999999999997</v>
      </c>
      <c r="I320" s="10">
        <f t="shared" si="18"/>
        <v>67.4630788246334</v>
      </c>
      <c r="J320" s="124">
        <f t="shared" si="19"/>
        <v>62.86751912893396</v>
      </c>
      <c r="K320" s="8">
        <f t="shared" si="20"/>
        <v>6.811962596082136</v>
      </c>
      <c r="L320" s="54"/>
    </row>
    <row r="321" spans="1:12" ht="13.5">
      <c r="A321" s="75"/>
      <c r="B321" s="137"/>
      <c r="C321" s="52" t="s">
        <v>0</v>
      </c>
      <c r="D321" s="48">
        <v>4183.39992368667</v>
      </c>
      <c r="E321" s="7">
        <v>359.66666666666697</v>
      </c>
      <c r="F321" s="6">
        <v>4543.066590353337</v>
      </c>
      <c r="G321" s="5">
        <v>2268.433409646662</v>
      </c>
      <c r="H321" s="44">
        <v>6811.5</v>
      </c>
      <c r="I321" s="4">
        <f t="shared" si="18"/>
        <v>66.6970063914459</v>
      </c>
      <c r="J321" s="3">
        <f t="shared" si="19"/>
        <v>61.416720600259424</v>
      </c>
      <c r="K321" s="2">
        <f t="shared" si="20"/>
        <v>7.916825772053978</v>
      </c>
      <c r="L321" s="54"/>
    </row>
    <row r="322" spans="1:12" ht="13.5">
      <c r="A322" s="85"/>
      <c r="B322" s="86"/>
      <c r="C322" s="138" t="s">
        <v>101</v>
      </c>
      <c r="D322" s="139">
        <v>4129.976060694282</v>
      </c>
      <c r="E322" s="140">
        <v>348.9822139303486</v>
      </c>
      <c r="F322" s="141">
        <v>4478.958274624631</v>
      </c>
      <c r="G322" s="142">
        <v>1691.494955787314</v>
      </c>
      <c r="H322" s="143">
        <v>6170.453230411944</v>
      </c>
      <c r="I322" s="144">
        <f t="shared" si="18"/>
        <v>72.58718456124839</v>
      </c>
      <c r="J322" s="145">
        <f t="shared" si="19"/>
        <v>66.93148633457128</v>
      </c>
      <c r="K322" s="146">
        <f t="shared" si="20"/>
        <v>7.791593324445422</v>
      </c>
      <c r="L322" s="54"/>
    </row>
    <row r="323" spans="1:12" ht="13.5">
      <c r="A323" s="74">
        <v>57062</v>
      </c>
      <c r="B323" s="76" t="s">
        <v>10</v>
      </c>
      <c r="C323" s="53" t="s">
        <v>3</v>
      </c>
      <c r="D323" s="49">
        <v>181.9783368104109</v>
      </c>
      <c r="E323" s="19">
        <v>49.50000000000003</v>
      </c>
      <c r="F323" s="18">
        <v>231.47833681041092</v>
      </c>
      <c r="G323" s="17">
        <v>523.5216631895889</v>
      </c>
      <c r="H323" s="45">
        <v>754.9999999999999</v>
      </c>
      <c r="I323" s="16">
        <f t="shared" si="18"/>
        <v>30.65938235899483</v>
      </c>
      <c r="J323" s="15">
        <f t="shared" si="19"/>
        <v>24.103090968266347</v>
      </c>
      <c r="K323" s="14">
        <f t="shared" si="20"/>
        <v>21.384290505137983</v>
      </c>
      <c r="L323" s="54"/>
    </row>
    <row r="324" spans="1:12" ht="13.5">
      <c r="A324" s="75"/>
      <c r="B324" s="137"/>
      <c r="C324" s="51" t="s">
        <v>2</v>
      </c>
      <c r="D324" s="47">
        <v>1563.90511083985</v>
      </c>
      <c r="E324" s="13">
        <v>101.083333333333</v>
      </c>
      <c r="F324" s="12">
        <v>1664.988444173183</v>
      </c>
      <c r="G324" s="26">
        <v>229.511555826813</v>
      </c>
      <c r="H324" s="43">
        <v>1894.4999999999961</v>
      </c>
      <c r="I324" s="10">
        <f t="shared" si="18"/>
        <v>87.88537578111304</v>
      </c>
      <c r="J324" s="124">
        <f t="shared" si="19"/>
        <v>82.5497551248273</v>
      </c>
      <c r="K324" s="8">
        <f t="shared" si="20"/>
        <v>6.0711132072469125</v>
      </c>
      <c r="L324" s="54"/>
    </row>
    <row r="325" spans="1:12" ht="13.5">
      <c r="A325" s="75"/>
      <c r="B325" s="137"/>
      <c r="C325" s="51" t="s">
        <v>1</v>
      </c>
      <c r="D325" s="47">
        <v>773.97087571547</v>
      </c>
      <c r="E325" s="13">
        <v>49.6666666666667</v>
      </c>
      <c r="F325" s="12">
        <v>823.6375423821368</v>
      </c>
      <c r="G325" s="26">
        <v>312.862457617864</v>
      </c>
      <c r="H325" s="43">
        <v>1136.5000000000007</v>
      </c>
      <c r="I325" s="10">
        <f t="shared" si="18"/>
        <v>72.47140716076869</v>
      </c>
      <c r="J325" s="124">
        <f t="shared" si="19"/>
        <v>68.10126491117198</v>
      </c>
      <c r="K325" s="8">
        <f t="shared" si="20"/>
        <v>6.030160612035729</v>
      </c>
      <c r="L325" s="54"/>
    </row>
    <row r="326" spans="1:12" ht="13.5">
      <c r="A326" s="75"/>
      <c r="B326" s="137"/>
      <c r="C326" s="52" t="s">
        <v>0</v>
      </c>
      <c r="D326" s="48">
        <v>2519.854323365731</v>
      </c>
      <c r="E326" s="7">
        <v>200.24999999999972</v>
      </c>
      <c r="F326" s="6">
        <v>2720.1043233657306</v>
      </c>
      <c r="G326" s="5">
        <v>1065.895676634266</v>
      </c>
      <c r="H326" s="44">
        <v>3785.9999999999964</v>
      </c>
      <c r="I326" s="4">
        <f t="shared" si="18"/>
        <v>71.8463899462687</v>
      </c>
      <c r="J326" s="3">
        <f t="shared" si="19"/>
        <v>66.55716649143511</v>
      </c>
      <c r="K326" s="2">
        <f t="shared" si="20"/>
        <v>7.361849995231788</v>
      </c>
      <c r="L326" s="54"/>
    </row>
    <row r="327" spans="1:12" ht="13.5">
      <c r="A327" s="85"/>
      <c r="B327" s="86"/>
      <c r="C327" s="138" t="s">
        <v>101</v>
      </c>
      <c r="D327" s="139">
        <v>2488.2712417808852</v>
      </c>
      <c r="E327" s="140">
        <v>195.4166666666664</v>
      </c>
      <c r="F327" s="141">
        <v>2683.6879084475518</v>
      </c>
      <c r="G327" s="142">
        <v>719.6178765042889</v>
      </c>
      <c r="H327" s="143">
        <v>3403.305784951841</v>
      </c>
      <c r="I327" s="144">
        <f t="shared" si="18"/>
        <v>78.85532708561854</v>
      </c>
      <c r="J327" s="145">
        <f t="shared" si="19"/>
        <v>73.11336092052322</v>
      </c>
      <c r="K327" s="146">
        <f t="shared" si="20"/>
        <v>7.281646500382759</v>
      </c>
      <c r="L327" s="54"/>
    </row>
    <row r="328" spans="1:12" ht="13.5">
      <c r="A328" s="74">
        <v>57064</v>
      </c>
      <c r="B328" s="76" t="s">
        <v>9</v>
      </c>
      <c r="C328" s="53" t="s">
        <v>3</v>
      </c>
      <c r="D328" s="49">
        <v>506.5302442263856</v>
      </c>
      <c r="E328" s="19">
        <v>217.4166666666668</v>
      </c>
      <c r="F328" s="18">
        <v>723.9469108930524</v>
      </c>
      <c r="G328" s="17">
        <v>1401.553089106948</v>
      </c>
      <c r="H328" s="45">
        <v>2125.5000000000005</v>
      </c>
      <c r="I328" s="16">
        <f t="shared" si="18"/>
        <v>34.060075788899184</v>
      </c>
      <c r="J328" s="15">
        <f t="shared" si="19"/>
        <v>23.831110055346294</v>
      </c>
      <c r="K328" s="14">
        <f t="shared" si="20"/>
        <v>30.03212851595211</v>
      </c>
      <c r="L328" s="54"/>
    </row>
    <row r="329" spans="1:12" ht="13.5">
      <c r="A329" s="75"/>
      <c r="B329" s="137"/>
      <c r="C329" s="51" t="s">
        <v>2</v>
      </c>
      <c r="D329" s="47">
        <v>4163.2576068023</v>
      </c>
      <c r="E329" s="13">
        <v>467.333333333333</v>
      </c>
      <c r="F329" s="12">
        <v>4630.590940135633</v>
      </c>
      <c r="G329" s="26">
        <v>831.409059864363</v>
      </c>
      <c r="H329" s="43">
        <v>5461.999999999996</v>
      </c>
      <c r="I329" s="10">
        <f aca="true" t="shared" si="22" ref="I329:I392">F329/H329*100</f>
        <v>84.77830355429579</v>
      </c>
      <c r="J329" s="124">
        <f aca="true" t="shared" si="23" ref="J329:J392">D329/H329*100</f>
        <v>76.22221909194988</v>
      </c>
      <c r="K329" s="8">
        <f aca="true" t="shared" si="24" ref="K329:K392">E329/F329*100</f>
        <v>10.09230440293749</v>
      </c>
      <c r="L329" s="54"/>
    </row>
    <row r="330" spans="1:12" ht="13.5">
      <c r="A330" s="75"/>
      <c r="B330" s="137"/>
      <c r="C330" s="51" t="s">
        <v>1</v>
      </c>
      <c r="D330" s="47">
        <v>2109.48896305022</v>
      </c>
      <c r="E330" s="13">
        <v>216.833333333333</v>
      </c>
      <c r="F330" s="12">
        <v>2326.322296383553</v>
      </c>
      <c r="G330" s="26">
        <v>1159.17770361644</v>
      </c>
      <c r="H330" s="43">
        <v>3485.4999999999927</v>
      </c>
      <c r="I330" s="10">
        <f t="shared" si="22"/>
        <v>66.74285744896163</v>
      </c>
      <c r="J330" s="124">
        <f t="shared" si="23"/>
        <v>60.52184659446921</v>
      </c>
      <c r="K330" s="8">
        <f t="shared" si="24"/>
        <v>9.320863823143384</v>
      </c>
      <c r="L330" s="54"/>
    </row>
    <row r="331" spans="1:12" ht="13.5">
      <c r="A331" s="75"/>
      <c r="B331" s="137"/>
      <c r="C331" s="52" t="s">
        <v>0</v>
      </c>
      <c r="D331" s="48">
        <v>6779.276814078905</v>
      </c>
      <c r="E331" s="7">
        <v>901.5833333333328</v>
      </c>
      <c r="F331" s="6">
        <v>7680.860147412238</v>
      </c>
      <c r="G331" s="5">
        <v>3392.139852587751</v>
      </c>
      <c r="H331" s="44">
        <v>11072.999999999989</v>
      </c>
      <c r="I331" s="4">
        <f t="shared" si="22"/>
        <v>69.36566555957957</v>
      </c>
      <c r="J331" s="3">
        <f t="shared" si="23"/>
        <v>61.2234878901735</v>
      </c>
      <c r="K331" s="2">
        <f t="shared" si="24"/>
        <v>11.738051676895662</v>
      </c>
      <c r="L331" s="54"/>
    </row>
    <row r="332" spans="1:12" ht="13.5">
      <c r="A332" s="85"/>
      <c r="B332" s="86"/>
      <c r="C332" s="138" t="s">
        <v>101</v>
      </c>
      <c r="D332" s="139">
        <v>6698.196703395766</v>
      </c>
      <c r="E332" s="140">
        <v>871.229931736665</v>
      </c>
      <c r="F332" s="141">
        <v>7569.426635132431</v>
      </c>
      <c r="G332" s="142">
        <v>2462.9261486899823</v>
      </c>
      <c r="H332" s="143">
        <v>10032.352783822413</v>
      </c>
      <c r="I332" s="144">
        <f t="shared" si="22"/>
        <v>75.45016406658314</v>
      </c>
      <c r="J332" s="145">
        <f t="shared" si="23"/>
        <v>66.76596056507191</v>
      </c>
      <c r="K332" s="146">
        <f t="shared" si="24"/>
        <v>11.509853701375128</v>
      </c>
      <c r="L332" s="54"/>
    </row>
    <row r="333" spans="1:12" ht="13.5">
      <c r="A333" s="74">
        <v>57072</v>
      </c>
      <c r="B333" s="76" t="s">
        <v>8</v>
      </c>
      <c r="C333" s="53" t="s">
        <v>3</v>
      </c>
      <c r="D333" s="49">
        <v>137.8362940739045</v>
      </c>
      <c r="E333" s="19">
        <v>38.1666666666667</v>
      </c>
      <c r="F333" s="18">
        <v>176.0029607405712</v>
      </c>
      <c r="G333" s="17">
        <v>406.497039259428</v>
      </c>
      <c r="H333" s="45">
        <v>582.4999999999992</v>
      </c>
      <c r="I333" s="16">
        <f t="shared" si="22"/>
        <v>30.21510055632128</v>
      </c>
      <c r="J333" s="15">
        <f t="shared" si="23"/>
        <v>23.662883102816252</v>
      </c>
      <c r="K333" s="14">
        <f t="shared" si="24"/>
        <v>21.685241263028786</v>
      </c>
      <c r="L333" s="54"/>
    </row>
    <row r="334" spans="1:12" ht="13.5">
      <c r="A334" s="75"/>
      <c r="B334" s="137"/>
      <c r="C334" s="51" t="s">
        <v>2</v>
      </c>
      <c r="D334" s="47">
        <v>1357.5664019018</v>
      </c>
      <c r="E334" s="13">
        <v>81</v>
      </c>
      <c r="F334" s="12">
        <v>1438.5664019018</v>
      </c>
      <c r="G334" s="26">
        <v>200.933598098204</v>
      </c>
      <c r="H334" s="43">
        <v>1639.5000000000039</v>
      </c>
      <c r="I334" s="10">
        <f t="shared" si="22"/>
        <v>87.7442148156021</v>
      </c>
      <c r="J334" s="124">
        <f t="shared" si="23"/>
        <v>82.80368416601384</v>
      </c>
      <c r="K334" s="8">
        <f t="shared" si="24"/>
        <v>5.630605573223256</v>
      </c>
      <c r="L334" s="54"/>
    </row>
    <row r="335" spans="1:12" ht="13.5">
      <c r="A335" s="75"/>
      <c r="B335" s="137"/>
      <c r="C335" s="51" t="s">
        <v>1</v>
      </c>
      <c r="D335" s="47">
        <v>668.449825631541</v>
      </c>
      <c r="E335" s="13">
        <v>41.8333333333333</v>
      </c>
      <c r="F335" s="12">
        <v>710.2831589648742</v>
      </c>
      <c r="G335" s="26">
        <v>376.216841035126</v>
      </c>
      <c r="H335" s="43">
        <v>1086.5000000000002</v>
      </c>
      <c r="I335" s="10">
        <f t="shared" si="22"/>
        <v>65.37350749791754</v>
      </c>
      <c r="J335" s="124">
        <f t="shared" si="23"/>
        <v>61.523223712060826</v>
      </c>
      <c r="K335" s="8">
        <f t="shared" si="24"/>
        <v>5.8896698880343425</v>
      </c>
      <c r="L335" s="54"/>
    </row>
    <row r="336" spans="1:12" ht="13.5">
      <c r="A336" s="75"/>
      <c r="B336" s="137"/>
      <c r="C336" s="52" t="s">
        <v>0</v>
      </c>
      <c r="D336" s="48">
        <v>2163.8525216072458</v>
      </c>
      <c r="E336" s="7">
        <v>161</v>
      </c>
      <c r="F336" s="6">
        <v>2324.8525216072458</v>
      </c>
      <c r="G336" s="5">
        <v>983.647478392758</v>
      </c>
      <c r="H336" s="44">
        <v>3308.5000000000036</v>
      </c>
      <c r="I336" s="4">
        <f t="shared" si="22"/>
        <v>70.26908029642567</v>
      </c>
      <c r="J336" s="3">
        <f t="shared" si="23"/>
        <v>65.40282670718584</v>
      </c>
      <c r="K336" s="2">
        <f t="shared" si="24"/>
        <v>6.925170457207991</v>
      </c>
      <c r="L336" s="54"/>
    </row>
    <row r="337" spans="1:12" ht="13.5">
      <c r="A337" s="85"/>
      <c r="B337" s="86"/>
      <c r="C337" s="138" t="s">
        <v>101</v>
      </c>
      <c r="D337" s="139">
        <v>2144.274920112878</v>
      </c>
      <c r="E337" s="140">
        <v>159.75</v>
      </c>
      <c r="F337" s="141">
        <v>2304.024920112878</v>
      </c>
      <c r="G337" s="142">
        <v>715.129101475104</v>
      </c>
      <c r="H337" s="143">
        <v>3019.154021587982</v>
      </c>
      <c r="I337" s="144">
        <f t="shared" si="22"/>
        <v>76.31359326613726</v>
      </c>
      <c r="J337" s="145">
        <f t="shared" si="23"/>
        <v>71.02237596295454</v>
      </c>
      <c r="K337" s="146">
        <f t="shared" si="24"/>
        <v>6.933518756914034</v>
      </c>
      <c r="L337" s="54"/>
    </row>
    <row r="338" spans="1:12" s="20" customFormat="1" ht="15.75" customHeight="1">
      <c r="A338" s="74">
        <v>57081</v>
      </c>
      <c r="B338" s="76" t="s">
        <v>7</v>
      </c>
      <c r="C338" s="53" t="s">
        <v>3</v>
      </c>
      <c r="D338" s="49">
        <v>1821.612340699287</v>
      </c>
      <c r="E338" s="19">
        <v>777.1666666666667</v>
      </c>
      <c r="F338" s="18">
        <v>2598.7790073659535</v>
      </c>
      <c r="G338" s="17">
        <v>5649.72099263404</v>
      </c>
      <c r="H338" s="45">
        <v>8248.499999999993</v>
      </c>
      <c r="I338" s="16">
        <f t="shared" si="22"/>
        <v>31.506079982614484</v>
      </c>
      <c r="J338" s="15">
        <f t="shared" si="23"/>
        <v>22.084164886940517</v>
      </c>
      <c r="K338" s="14">
        <f t="shared" si="24"/>
        <v>29.90506943698842</v>
      </c>
      <c r="L338" s="54"/>
    </row>
    <row r="339" spans="1:12" s="20" customFormat="1" ht="15.75" customHeight="1">
      <c r="A339" s="75"/>
      <c r="B339" s="137"/>
      <c r="C339" s="51" t="s">
        <v>2</v>
      </c>
      <c r="D339" s="47">
        <v>15619.6124660324</v>
      </c>
      <c r="E339" s="13">
        <v>2087.16666666667</v>
      </c>
      <c r="F339" s="12">
        <v>17706.77913269907</v>
      </c>
      <c r="G339" s="26">
        <v>3679.72086730089</v>
      </c>
      <c r="H339" s="43">
        <v>21386.49999999996</v>
      </c>
      <c r="I339" s="10">
        <f t="shared" si="22"/>
        <v>82.79418854276813</v>
      </c>
      <c r="J339" s="124">
        <f t="shared" si="23"/>
        <v>73.03491672799397</v>
      </c>
      <c r="K339" s="8">
        <f t="shared" si="24"/>
        <v>11.787387480382042</v>
      </c>
      <c r="L339" s="54"/>
    </row>
    <row r="340" spans="1:12" s="20" customFormat="1" ht="15.75" customHeight="1">
      <c r="A340" s="75"/>
      <c r="B340" s="137"/>
      <c r="C340" s="51" t="s">
        <v>1</v>
      </c>
      <c r="D340" s="47">
        <v>8840.62505663454</v>
      </c>
      <c r="E340" s="13">
        <v>934</v>
      </c>
      <c r="F340" s="12">
        <v>9774.62505663454</v>
      </c>
      <c r="G340" s="26">
        <v>4733.87494336546</v>
      </c>
      <c r="H340" s="43">
        <v>14508.5</v>
      </c>
      <c r="I340" s="10">
        <f t="shared" si="22"/>
        <v>67.37171352403448</v>
      </c>
      <c r="J340" s="124">
        <f t="shared" si="23"/>
        <v>60.93410798245539</v>
      </c>
      <c r="K340" s="8">
        <f t="shared" si="24"/>
        <v>9.555353730586793</v>
      </c>
      <c r="L340" s="54"/>
    </row>
    <row r="341" spans="1:12" s="20" customFormat="1" ht="15.75" customHeight="1">
      <c r="A341" s="75"/>
      <c r="B341" s="137"/>
      <c r="C341" s="52" t="s">
        <v>0</v>
      </c>
      <c r="D341" s="48">
        <v>26281.849863366228</v>
      </c>
      <c r="E341" s="7">
        <v>3798.3333333333367</v>
      </c>
      <c r="F341" s="6">
        <v>30080.183196699563</v>
      </c>
      <c r="G341" s="5">
        <v>14063.31680330039</v>
      </c>
      <c r="H341" s="44">
        <v>44143.499999999956</v>
      </c>
      <c r="I341" s="4">
        <f t="shared" si="22"/>
        <v>68.1418174741459</v>
      </c>
      <c r="J341" s="3">
        <f t="shared" si="23"/>
        <v>59.537304163390424</v>
      </c>
      <c r="K341" s="2">
        <f t="shared" si="24"/>
        <v>12.627361038645851</v>
      </c>
      <c r="L341" s="54"/>
    </row>
    <row r="342" spans="1:12" s="20" customFormat="1" ht="15.75" customHeight="1">
      <c r="A342" s="85"/>
      <c r="B342" s="86"/>
      <c r="C342" s="138" t="s">
        <v>101</v>
      </c>
      <c r="D342" s="139">
        <v>26031.271765431433</v>
      </c>
      <c r="E342" s="140">
        <v>3714.462280582405</v>
      </c>
      <c r="F342" s="141">
        <v>29745.734046013837</v>
      </c>
      <c r="G342" s="142">
        <v>10497.39835946322</v>
      </c>
      <c r="H342" s="143">
        <v>40243.13240547705</v>
      </c>
      <c r="I342" s="144">
        <f t="shared" si="22"/>
        <v>73.91505647797305</v>
      </c>
      <c r="J342" s="145">
        <f t="shared" si="23"/>
        <v>64.68500389867415</v>
      </c>
      <c r="K342" s="146">
        <f t="shared" si="24"/>
        <v>12.487378105500719</v>
      </c>
      <c r="L342" s="54"/>
    </row>
    <row r="343" spans="1:12" ht="13.5">
      <c r="A343" s="74">
        <v>57093</v>
      </c>
      <c r="B343" s="76" t="s">
        <v>6</v>
      </c>
      <c r="C343" s="53" t="s">
        <v>3</v>
      </c>
      <c r="D343" s="49">
        <v>266.3327989901645</v>
      </c>
      <c r="E343" s="19">
        <v>63.50000000000002</v>
      </c>
      <c r="F343" s="18">
        <v>329.8327989901645</v>
      </c>
      <c r="G343" s="17">
        <v>643.167201009835</v>
      </c>
      <c r="H343" s="45">
        <v>972.9999999999995</v>
      </c>
      <c r="I343" s="16">
        <f t="shared" si="22"/>
        <v>33.898540492308804</v>
      </c>
      <c r="J343" s="15">
        <f t="shared" si="23"/>
        <v>27.372332886964507</v>
      </c>
      <c r="K343" s="14">
        <f t="shared" si="24"/>
        <v>19.252178738565526</v>
      </c>
      <c r="L343" s="54"/>
    </row>
    <row r="344" spans="1:12" ht="13.5">
      <c r="A344" s="75"/>
      <c r="B344" s="137"/>
      <c r="C344" s="51" t="s">
        <v>2</v>
      </c>
      <c r="D344" s="47">
        <v>2230.26824854116</v>
      </c>
      <c r="E344" s="13">
        <v>148</v>
      </c>
      <c r="F344" s="12">
        <v>2378.26824854116</v>
      </c>
      <c r="G344" s="26">
        <v>268.231751458844</v>
      </c>
      <c r="H344" s="43">
        <v>2646.500000000004</v>
      </c>
      <c r="I344" s="10">
        <f t="shared" si="22"/>
        <v>89.86466081772743</v>
      </c>
      <c r="J344" s="124">
        <f t="shared" si="23"/>
        <v>84.27236911170061</v>
      </c>
      <c r="K344" s="8">
        <f t="shared" si="24"/>
        <v>6.223015426909216</v>
      </c>
      <c r="L344" s="54"/>
    </row>
    <row r="345" spans="1:12" ht="13.5">
      <c r="A345" s="75"/>
      <c r="B345" s="137"/>
      <c r="C345" s="51" t="s">
        <v>1</v>
      </c>
      <c r="D345" s="47">
        <v>1102.00761664402</v>
      </c>
      <c r="E345" s="13">
        <v>49.4166666666667</v>
      </c>
      <c r="F345" s="12">
        <v>1151.4242833106866</v>
      </c>
      <c r="G345" s="26">
        <v>454.57571668931</v>
      </c>
      <c r="H345" s="43">
        <v>1605.9999999999966</v>
      </c>
      <c r="I345" s="10">
        <f t="shared" si="22"/>
        <v>71.69516085371663</v>
      </c>
      <c r="J345" s="124">
        <f t="shared" si="23"/>
        <v>68.61815794794659</v>
      </c>
      <c r="K345" s="8">
        <f t="shared" si="24"/>
        <v>4.2917860412478985</v>
      </c>
      <c r="L345" s="54"/>
    </row>
    <row r="346" spans="1:12" ht="13.5">
      <c r="A346" s="75"/>
      <c r="B346" s="137"/>
      <c r="C346" s="52" t="s">
        <v>0</v>
      </c>
      <c r="D346" s="48">
        <v>3598.6086641753445</v>
      </c>
      <c r="E346" s="7">
        <v>260.91666666666674</v>
      </c>
      <c r="F346" s="6">
        <v>3859.5253308420115</v>
      </c>
      <c r="G346" s="5">
        <v>1365.974669157989</v>
      </c>
      <c r="H346" s="44">
        <v>5225.5</v>
      </c>
      <c r="I346" s="4">
        <f t="shared" si="22"/>
        <v>73.85944561940507</v>
      </c>
      <c r="J346" s="3">
        <f t="shared" si="23"/>
        <v>68.86630301742119</v>
      </c>
      <c r="K346" s="2">
        <f t="shared" si="24"/>
        <v>6.760330462962501</v>
      </c>
      <c r="L346" s="54"/>
    </row>
    <row r="347" spans="1:12" ht="13.5">
      <c r="A347" s="85"/>
      <c r="B347" s="86"/>
      <c r="C347" s="138" t="s">
        <v>101</v>
      </c>
      <c r="D347" s="139">
        <v>3559.021788849265</v>
      </c>
      <c r="E347" s="140">
        <v>252.91323613493432</v>
      </c>
      <c r="F347" s="141">
        <v>3811.935024984199</v>
      </c>
      <c r="G347" s="142">
        <v>940.981393766549</v>
      </c>
      <c r="H347" s="143">
        <v>4752.916418750749</v>
      </c>
      <c r="I347" s="144">
        <f t="shared" si="22"/>
        <v>80.20202101483879</v>
      </c>
      <c r="J347" s="145">
        <f t="shared" si="23"/>
        <v>74.88079897236473</v>
      </c>
      <c r="K347" s="146">
        <f t="shared" si="24"/>
        <v>6.634773008387851</v>
      </c>
      <c r="L347" s="54"/>
    </row>
    <row r="348" spans="1:12" ht="13.5">
      <c r="A348" s="74">
        <v>57094</v>
      </c>
      <c r="B348" s="76" t="s">
        <v>5</v>
      </c>
      <c r="C348" s="53" t="s">
        <v>3</v>
      </c>
      <c r="D348" s="49">
        <v>424.0420079167122</v>
      </c>
      <c r="E348" s="19">
        <v>159.833333333333</v>
      </c>
      <c r="F348" s="18">
        <v>583.8753412500452</v>
      </c>
      <c r="G348" s="17">
        <v>1118.124658749954</v>
      </c>
      <c r="H348" s="45">
        <v>1701.9999999999993</v>
      </c>
      <c r="I348" s="16">
        <f t="shared" si="22"/>
        <v>34.30524919212958</v>
      </c>
      <c r="J348" s="15">
        <f t="shared" si="23"/>
        <v>24.914336540347374</v>
      </c>
      <c r="K348" s="14">
        <f t="shared" si="24"/>
        <v>27.374564747183634</v>
      </c>
      <c r="L348" s="54"/>
    </row>
    <row r="349" spans="1:12" ht="13.5">
      <c r="A349" s="75"/>
      <c r="B349" s="137"/>
      <c r="C349" s="51" t="s">
        <v>2</v>
      </c>
      <c r="D349" s="47">
        <v>3599.12895655294</v>
      </c>
      <c r="E349" s="13">
        <v>317.916666666667</v>
      </c>
      <c r="F349" s="12">
        <v>3917.045623219607</v>
      </c>
      <c r="G349" s="26">
        <v>510.954376780397</v>
      </c>
      <c r="H349" s="43">
        <v>4428.000000000004</v>
      </c>
      <c r="I349" s="10">
        <f t="shared" si="22"/>
        <v>88.46083159935871</v>
      </c>
      <c r="J349" s="124">
        <f t="shared" si="23"/>
        <v>81.28114174690462</v>
      </c>
      <c r="K349" s="8">
        <f t="shared" si="24"/>
        <v>8.116235991281513</v>
      </c>
      <c r="L349" s="54"/>
    </row>
    <row r="350" spans="1:12" ht="13.5">
      <c r="A350" s="75"/>
      <c r="B350" s="137"/>
      <c r="C350" s="51" t="s">
        <v>1</v>
      </c>
      <c r="D350" s="47">
        <v>1891.43468502274</v>
      </c>
      <c r="E350" s="13">
        <v>130.166666666667</v>
      </c>
      <c r="F350" s="12">
        <v>2021.601351689407</v>
      </c>
      <c r="G350" s="26">
        <v>882.898648310596</v>
      </c>
      <c r="H350" s="43">
        <v>2904.5000000000027</v>
      </c>
      <c r="I350" s="10">
        <f t="shared" si="22"/>
        <v>69.6023877324636</v>
      </c>
      <c r="J350" s="124">
        <f t="shared" si="23"/>
        <v>65.12083611715401</v>
      </c>
      <c r="K350" s="8">
        <f t="shared" si="24"/>
        <v>6.438790049180055</v>
      </c>
      <c r="L350" s="54"/>
    </row>
    <row r="351" spans="1:12" ht="13.5">
      <c r="A351" s="75"/>
      <c r="B351" s="137"/>
      <c r="C351" s="52" t="s">
        <v>0</v>
      </c>
      <c r="D351" s="48">
        <v>5914.605649492392</v>
      </c>
      <c r="E351" s="7">
        <v>607.916666666667</v>
      </c>
      <c r="F351" s="6">
        <v>6522.522316159059</v>
      </c>
      <c r="G351" s="5">
        <v>2511.977683840947</v>
      </c>
      <c r="H351" s="44">
        <v>9034.500000000005</v>
      </c>
      <c r="I351" s="4">
        <f t="shared" si="22"/>
        <v>72.1957199198523</v>
      </c>
      <c r="J351" s="3">
        <f t="shared" si="23"/>
        <v>65.466884160633</v>
      </c>
      <c r="K351" s="2">
        <f t="shared" si="24"/>
        <v>9.320269631896837</v>
      </c>
      <c r="L351" s="54"/>
    </row>
    <row r="352" spans="1:12" ht="13.5">
      <c r="A352" s="85"/>
      <c r="B352" s="86"/>
      <c r="C352" s="138" t="s">
        <v>101</v>
      </c>
      <c r="D352" s="139">
        <v>5862.908097529056</v>
      </c>
      <c r="E352" s="140">
        <v>590.297323264489</v>
      </c>
      <c r="F352" s="141">
        <v>6453.205420793545</v>
      </c>
      <c r="G352" s="142">
        <v>1742.365304335487</v>
      </c>
      <c r="H352" s="143">
        <v>8195.570725129031</v>
      </c>
      <c r="I352" s="144">
        <f t="shared" si="22"/>
        <v>78.7401590106093</v>
      </c>
      <c r="J352" s="145">
        <f t="shared" si="23"/>
        <v>71.53752062138113</v>
      </c>
      <c r="K352" s="146">
        <f t="shared" si="24"/>
        <v>9.147350576543412</v>
      </c>
      <c r="L352" s="54"/>
    </row>
    <row r="353" spans="1:12" ht="13.5">
      <c r="A353" s="74">
        <v>57095</v>
      </c>
      <c r="B353" s="76" t="s">
        <v>4</v>
      </c>
      <c r="C353" s="53" t="s">
        <v>3</v>
      </c>
      <c r="D353" s="49">
        <v>119.6715473804581</v>
      </c>
      <c r="E353" s="19">
        <v>24.00000000000001</v>
      </c>
      <c r="F353" s="18">
        <v>143.6715473804581</v>
      </c>
      <c r="G353" s="17">
        <v>325.8284526195423</v>
      </c>
      <c r="H353" s="45">
        <v>469.50000000000045</v>
      </c>
      <c r="I353" s="16">
        <f t="shared" si="22"/>
        <v>30.600968558138007</v>
      </c>
      <c r="J353" s="15">
        <f t="shared" si="23"/>
        <v>25.489147471876034</v>
      </c>
      <c r="K353" s="14">
        <f t="shared" si="24"/>
        <v>16.7047689243893</v>
      </c>
      <c r="L353" s="54"/>
    </row>
    <row r="354" spans="1:12" ht="13.5">
      <c r="A354" s="75"/>
      <c r="B354" s="137"/>
      <c r="C354" s="51" t="s">
        <v>2</v>
      </c>
      <c r="D354" s="47">
        <v>1098.93948394495</v>
      </c>
      <c r="E354" s="13">
        <v>42.25</v>
      </c>
      <c r="F354" s="12">
        <v>1141.18948394495</v>
      </c>
      <c r="G354" s="26">
        <v>75.8105160550544</v>
      </c>
      <c r="H354" s="43">
        <v>1217.0000000000045</v>
      </c>
      <c r="I354" s="10">
        <f t="shared" si="22"/>
        <v>93.7707053364787</v>
      </c>
      <c r="J354" s="124">
        <f t="shared" si="23"/>
        <v>90.29905373417797</v>
      </c>
      <c r="K354" s="8">
        <f t="shared" si="24"/>
        <v>3.702277368868403</v>
      </c>
      <c r="L354" s="54"/>
    </row>
    <row r="355" spans="1:12" ht="13.5">
      <c r="A355" s="75"/>
      <c r="B355" s="137"/>
      <c r="C355" s="51" t="s">
        <v>1</v>
      </c>
      <c r="D355" s="47">
        <v>583.975755092332</v>
      </c>
      <c r="E355" s="13">
        <v>27.5833333333333</v>
      </c>
      <c r="F355" s="12">
        <v>611.5590884256652</v>
      </c>
      <c r="G355" s="26">
        <v>183.440911574335</v>
      </c>
      <c r="H355" s="43">
        <v>795.0000000000002</v>
      </c>
      <c r="I355" s="10">
        <f t="shared" si="22"/>
        <v>76.92567150008365</v>
      </c>
      <c r="J355" s="124">
        <f t="shared" si="23"/>
        <v>73.45606982293481</v>
      </c>
      <c r="K355" s="8">
        <f t="shared" si="24"/>
        <v>4.5103300491111975</v>
      </c>
      <c r="L355" s="54"/>
    </row>
    <row r="356" spans="1:12" ht="13.5">
      <c r="A356" s="75"/>
      <c r="B356" s="137"/>
      <c r="C356" s="52" t="s">
        <v>0</v>
      </c>
      <c r="D356" s="48">
        <v>1802.5867864177403</v>
      </c>
      <c r="E356" s="7">
        <v>93.83333333333331</v>
      </c>
      <c r="F356" s="6">
        <v>1896.4201197510736</v>
      </c>
      <c r="G356" s="5">
        <v>585.0798802489317</v>
      </c>
      <c r="H356" s="44">
        <v>2481.5000000000055</v>
      </c>
      <c r="I356" s="4">
        <f t="shared" si="22"/>
        <v>76.42233003228166</v>
      </c>
      <c r="J356" s="3">
        <f t="shared" si="23"/>
        <v>72.64101496746872</v>
      </c>
      <c r="K356" s="2">
        <f t="shared" si="24"/>
        <v>4.947919100628926</v>
      </c>
      <c r="L356" s="54"/>
    </row>
    <row r="357" spans="1:12" ht="13.5">
      <c r="A357" s="85"/>
      <c r="B357" s="86"/>
      <c r="C357" s="138" t="s">
        <v>101</v>
      </c>
      <c r="D357" s="139">
        <v>1782.6877193755777</v>
      </c>
      <c r="E357" s="140">
        <v>92.7431271477663</v>
      </c>
      <c r="F357" s="141">
        <v>1875.430846523344</v>
      </c>
      <c r="G357" s="142">
        <v>351.3882151810227</v>
      </c>
      <c r="H357" s="143">
        <v>2226.819061704367</v>
      </c>
      <c r="I357" s="144">
        <f t="shared" si="22"/>
        <v>84.22017211797726</v>
      </c>
      <c r="J357" s="145">
        <f t="shared" si="23"/>
        <v>80.05534666166997</v>
      </c>
      <c r="K357" s="146">
        <f t="shared" si="24"/>
        <v>4.945163791013283</v>
      </c>
      <c r="L357" s="54"/>
    </row>
    <row r="358" spans="1:12" ht="13.5">
      <c r="A358" s="74">
        <v>57096</v>
      </c>
      <c r="B358" s="76" t="s">
        <v>37</v>
      </c>
      <c r="C358" s="53" t="s">
        <v>3</v>
      </c>
      <c r="D358" s="49">
        <v>1880.4895848764131</v>
      </c>
      <c r="E358" s="19">
        <v>655.583333333334</v>
      </c>
      <c r="F358" s="18">
        <v>2536.072918209747</v>
      </c>
      <c r="G358" s="17">
        <v>4836.427081790251</v>
      </c>
      <c r="H358" s="45">
        <v>7372.499999999997</v>
      </c>
      <c r="I358" s="16">
        <f t="shared" si="22"/>
        <v>34.399090107965385</v>
      </c>
      <c r="J358" s="15">
        <f t="shared" si="23"/>
        <v>25.506810239083265</v>
      </c>
      <c r="K358" s="14">
        <f t="shared" si="24"/>
        <v>25.850334532026015</v>
      </c>
      <c r="L358" s="54"/>
    </row>
    <row r="359" spans="1:12" ht="13.5">
      <c r="A359" s="75"/>
      <c r="B359" s="137"/>
      <c r="C359" s="51" t="s">
        <v>2</v>
      </c>
      <c r="D359" s="47">
        <v>13990.4582939923</v>
      </c>
      <c r="E359" s="13">
        <v>1604.33333333333</v>
      </c>
      <c r="F359" s="12">
        <v>15594.79162732563</v>
      </c>
      <c r="G359" s="26">
        <v>3116.20837267432</v>
      </c>
      <c r="H359" s="43">
        <v>18710.99999999995</v>
      </c>
      <c r="I359" s="10">
        <f t="shared" si="22"/>
        <v>83.34558082051025</v>
      </c>
      <c r="J359" s="124">
        <f t="shared" si="23"/>
        <v>74.77130187586093</v>
      </c>
      <c r="K359" s="8">
        <f t="shared" si="24"/>
        <v>10.2876227632447</v>
      </c>
      <c r="L359" s="54"/>
    </row>
    <row r="360" spans="1:12" ht="13.5">
      <c r="A360" s="75"/>
      <c r="B360" s="137"/>
      <c r="C360" s="51" t="s">
        <v>1</v>
      </c>
      <c r="D360" s="47">
        <v>6552.07992466201</v>
      </c>
      <c r="E360" s="13">
        <v>679</v>
      </c>
      <c r="F360" s="12">
        <v>7231.07992466201</v>
      </c>
      <c r="G360" s="26">
        <v>3540.92007533799</v>
      </c>
      <c r="H360" s="43">
        <v>10772</v>
      </c>
      <c r="I360" s="10">
        <f t="shared" si="22"/>
        <v>67.12848054829196</v>
      </c>
      <c r="J360" s="124">
        <f t="shared" si="23"/>
        <v>60.82510141721138</v>
      </c>
      <c r="K360" s="8">
        <f t="shared" si="24"/>
        <v>9.390022058589503</v>
      </c>
      <c r="L360" s="54"/>
    </row>
    <row r="361" spans="1:12" ht="13.5">
      <c r="A361" s="75"/>
      <c r="B361" s="137"/>
      <c r="C361" s="52" t="s">
        <v>0</v>
      </c>
      <c r="D361" s="48">
        <v>22423.027803530724</v>
      </c>
      <c r="E361" s="7">
        <v>2938.9166666666642</v>
      </c>
      <c r="F361" s="6">
        <v>25361.944470197388</v>
      </c>
      <c r="G361" s="5">
        <v>11493.555529802561</v>
      </c>
      <c r="H361" s="44">
        <v>36855.49999999994</v>
      </c>
      <c r="I361" s="4">
        <f t="shared" si="22"/>
        <v>68.8145445596924</v>
      </c>
      <c r="J361" s="3">
        <f t="shared" si="23"/>
        <v>60.84038421275185</v>
      </c>
      <c r="K361" s="2">
        <f t="shared" si="24"/>
        <v>11.587899619132756</v>
      </c>
      <c r="L361" s="54"/>
    </row>
    <row r="362" spans="1:12" ht="13.5">
      <c r="A362" s="85"/>
      <c r="B362" s="86"/>
      <c r="C362" s="138" t="s">
        <v>101</v>
      </c>
      <c r="D362" s="139">
        <v>22090.03183340383</v>
      </c>
      <c r="E362" s="140">
        <v>2836.1466371436964</v>
      </c>
      <c r="F362" s="141">
        <v>24926.17847054753</v>
      </c>
      <c r="G362" s="142">
        <v>8100.0264243313395</v>
      </c>
      <c r="H362" s="143">
        <v>33026.204894878865</v>
      </c>
      <c r="I362" s="144">
        <f t="shared" si="22"/>
        <v>75.47394122299728</v>
      </c>
      <c r="J362" s="145">
        <f t="shared" si="23"/>
        <v>66.88637675359779</v>
      </c>
      <c r="K362" s="146">
        <f t="shared" si="24"/>
        <v>11.378184748596151</v>
      </c>
      <c r="L362" s="54"/>
    </row>
    <row r="363" spans="1:12" ht="13.5">
      <c r="A363" s="74">
        <v>57097</v>
      </c>
      <c r="B363" s="76" t="s">
        <v>36</v>
      </c>
      <c r="C363" s="53" t="s">
        <v>3</v>
      </c>
      <c r="D363" s="49">
        <v>523.0479753687961</v>
      </c>
      <c r="E363" s="19">
        <v>156.99999999999952</v>
      </c>
      <c r="F363" s="18">
        <v>680.0479753687956</v>
      </c>
      <c r="G363" s="17">
        <v>1467.452024631204</v>
      </c>
      <c r="H363" s="45">
        <v>2147.4999999999995</v>
      </c>
      <c r="I363" s="16">
        <f t="shared" si="22"/>
        <v>31.666960436265228</v>
      </c>
      <c r="J363" s="15">
        <f t="shared" si="23"/>
        <v>24.35613389377398</v>
      </c>
      <c r="K363" s="14">
        <f t="shared" si="24"/>
        <v>23.086606487558047</v>
      </c>
      <c r="L363" s="54"/>
    </row>
    <row r="364" spans="1:12" ht="13.5">
      <c r="A364" s="75"/>
      <c r="B364" s="137"/>
      <c r="C364" s="51" t="s">
        <v>2</v>
      </c>
      <c r="D364" s="47">
        <v>3912.03468059324</v>
      </c>
      <c r="E364" s="13">
        <v>364.666666666667</v>
      </c>
      <c r="F364" s="12">
        <v>4276.701347259907</v>
      </c>
      <c r="G364" s="26">
        <v>1229.29865274009</v>
      </c>
      <c r="H364" s="43">
        <v>5505.999999999997</v>
      </c>
      <c r="I364" s="10">
        <f t="shared" si="22"/>
        <v>77.67347161750652</v>
      </c>
      <c r="J364" s="124">
        <f t="shared" si="23"/>
        <v>71.05039376304472</v>
      </c>
      <c r="K364" s="8">
        <f t="shared" si="24"/>
        <v>8.52682095513426</v>
      </c>
      <c r="L364" s="54"/>
    </row>
    <row r="365" spans="1:12" ht="13.5">
      <c r="A365" s="75"/>
      <c r="B365" s="137"/>
      <c r="C365" s="51" t="s">
        <v>1</v>
      </c>
      <c r="D365" s="47">
        <v>2171.17225959549</v>
      </c>
      <c r="E365" s="13">
        <v>181.666666666667</v>
      </c>
      <c r="F365" s="12">
        <v>2352.8389262621567</v>
      </c>
      <c r="G365" s="26">
        <v>1264.66107373784</v>
      </c>
      <c r="H365" s="43">
        <v>3617.499999999997</v>
      </c>
      <c r="I365" s="10">
        <f t="shared" si="22"/>
        <v>65.0404678994377</v>
      </c>
      <c r="J365" s="124">
        <f t="shared" si="23"/>
        <v>60.01858354099493</v>
      </c>
      <c r="K365" s="8">
        <f t="shared" si="24"/>
        <v>7.721168867061894</v>
      </c>
      <c r="L365" s="54"/>
    </row>
    <row r="366" spans="1:12" ht="13.5">
      <c r="A366" s="75"/>
      <c r="B366" s="137"/>
      <c r="C366" s="52" t="s">
        <v>0</v>
      </c>
      <c r="D366" s="48">
        <v>6606.254915557526</v>
      </c>
      <c r="E366" s="7">
        <v>703.3333333333335</v>
      </c>
      <c r="F366" s="6">
        <v>7309.588248890859</v>
      </c>
      <c r="G366" s="5">
        <v>3961.411751109134</v>
      </c>
      <c r="H366" s="44">
        <v>11270.999999999993</v>
      </c>
      <c r="I366" s="4">
        <f t="shared" si="22"/>
        <v>64.85305872496552</v>
      </c>
      <c r="J366" s="3">
        <f t="shared" si="23"/>
        <v>58.61285525292814</v>
      </c>
      <c r="K366" s="2">
        <f t="shared" si="24"/>
        <v>9.622065010844567</v>
      </c>
      <c r="L366" s="54"/>
    </row>
    <row r="367" spans="1:12" ht="14.25" thickBot="1">
      <c r="A367" s="85"/>
      <c r="B367" s="86"/>
      <c r="C367" s="138" t="s">
        <v>101</v>
      </c>
      <c r="D367" s="139">
        <v>6511.063253669117</v>
      </c>
      <c r="E367" s="140">
        <v>676.329444829445</v>
      </c>
      <c r="F367" s="141">
        <v>7187.392698498563</v>
      </c>
      <c r="G367" s="142">
        <v>2976.672208813545</v>
      </c>
      <c r="H367" s="143">
        <v>10164.064907312108</v>
      </c>
      <c r="I367" s="144">
        <f t="shared" si="22"/>
        <v>70.71376229925389</v>
      </c>
      <c r="J367" s="145">
        <f t="shared" si="23"/>
        <v>64.05963866862959</v>
      </c>
      <c r="K367" s="146">
        <f t="shared" si="24"/>
        <v>9.409941451657836</v>
      </c>
      <c r="L367" s="54"/>
    </row>
    <row r="368" spans="1:12" ht="13.5">
      <c r="A368" s="78" t="s">
        <v>93</v>
      </c>
      <c r="B368" s="79"/>
      <c r="C368" s="50" t="s">
        <v>3</v>
      </c>
      <c r="D368" s="46">
        <f aca="true" t="shared" si="25" ref="D368:H372">D373+D378+D383+D388</f>
        <v>3764.049641765806</v>
      </c>
      <c r="E368" s="40">
        <f t="shared" si="25"/>
        <v>1935.4166666666665</v>
      </c>
      <c r="F368" s="41">
        <f t="shared" si="25"/>
        <v>5699.466308432472</v>
      </c>
      <c r="G368" s="39">
        <f t="shared" si="25"/>
        <v>11024.033691567525</v>
      </c>
      <c r="H368" s="42">
        <f t="shared" si="25"/>
        <v>16723.5</v>
      </c>
      <c r="I368" s="56">
        <f t="shared" si="22"/>
        <v>34.08058306235221</v>
      </c>
      <c r="J368" s="57">
        <f t="shared" si="23"/>
        <v>22.507547114932915</v>
      </c>
      <c r="K368" s="58">
        <f t="shared" si="24"/>
        <v>33.95785784018373</v>
      </c>
      <c r="L368" s="54"/>
    </row>
    <row r="369" spans="1:12" ht="13.5">
      <c r="A369" s="80"/>
      <c r="B369" s="136"/>
      <c r="C369" s="51" t="s">
        <v>2</v>
      </c>
      <c r="D369" s="47">
        <f t="shared" si="25"/>
        <v>31560.081458683868</v>
      </c>
      <c r="E369" s="13">
        <f t="shared" si="25"/>
        <v>5744.33333333334</v>
      </c>
      <c r="F369" s="12">
        <f t="shared" si="25"/>
        <v>37304.41479201721</v>
      </c>
      <c r="G369" s="26">
        <f t="shared" si="25"/>
        <v>7514.585207982793</v>
      </c>
      <c r="H369" s="43">
        <f t="shared" si="25"/>
        <v>44819</v>
      </c>
      <c r="I369" s="10">
        <f t="shared" si="22"/>
        <v>83.23348310318663</v>
      </c>
      <c r="J369" s="124">
        <f t="shared" si="23"/>
        <v>70.41674615382732</v>
      </c>
      <c r="K369" s="8">
        <f t="shared" si="24"/>
        <v>15.398534906282924</v>
      </c>
      <c r="L369" s="54"/>
    </row>
    <row r="370" spans="1:12" ht="13.5">
      <c r="A370" s="80"/>
      <c r="B370" s="136"/>
      <c r="C370" s="51" t="s">
        <v>1</v>
      </c>
      <c r="D370" s="47">
        <f t="shared" si="25"/>
        <v>15400.20865207758</v>
      </c>
      <c r="E370" s="13">
        <f t="shared" si="25"/>
        <v>2434.5</v>
      </c>
      <c r="F370" s="12">
        <f t="shared" si="25"/>
        <v>17834.70865207758</v>
      </c>
      <c r="G370" s="26">
        <f t="shared" si="25"/>
        <v>11059.791347922423</v>
      </c>
      <c r="H370" s="43">
        <f t="shared" si="25"/>
        <v>28894.500000000004</v>
      </c>
      <c r="I370" s="10">
        <f t="shared" si="22"/>
        <v>61.72354133858548</v>
      </c>
      <c r="J370" s="124">
        <f t="shared" si="23"/>
        <v>53.29806244121745</v>
      </c>
      <c r="K370" s="8">
        <f t="shared" si="24"/>
        <v>13.650349144988153</v>
      </c>
      <c r="L370" s="54"/>
    </row>
    <row r="371" spans="1:12" ht="13.5">
      <c r="A371" s="80"/>
      <c r="B371" s="136"/>
      <c r="C371" s="52" t="s">
        <v>0</v>
      </c>
      <c r="D371" s="48">
        <f t="shared" si="25"/>
        <v>50724.339752527245</v>
      </c>
      <c r="E371" s="7">
        <f t="shared" si="25"/>
        <v>10114.250000000007</v>
      </c>
      <c r="F371" s="6">
        <f t="shared" si="25"/>
        <v>60838.58975252726</v>
      </c>
      <c r="G371" s="5">
        <f t="shared" si="25"/>
        <v>29598.41024747274</v>
      </c>
      <c r="H371" s="44">
        <f t="shared" si="25"/>
        <v>90437</v>
      </c>
      <c r="I371" s="4">
        <f t="shared" si="22"/>
        <v>67.27179113916567</v>
      </c>
      <c r="J371" s="3">
        <f t="shared" si="23"/>
        <v>56.08803891385964</v>
      </c>
      <c r="K371" s="2">
        <f t="shared" si="24"/>
        <v>16.624727892513086</v>
      </c>
      <c r="L371" s="54"/>
    </row>
    <row r="372" spans="1:12" ht="14.25" thickBot="1">
      <c r="A372" s="82"/>
      <c r="B372" s="83"/>
      <c r="C372" s="127" t="s">
        <v>101</v>
      </c>
      <c r="D372" s="128">
        <f t="shared" si="25"/>
        <v>50060.59380469701</v>
      </c>
      <c r="E372" s="129">
        <f t="shared" si="25"/>
        <v>9884.50464578129</v>
      </c>
      <c r="F372" s="130">
        <f t="shared" si="25"/>
        <v>59945.0984504783</v>
      </c>
      <c r="G372" s="131">
        <f t="shared" si="25"/>
        <v>22222.45648805177</v>
      </c>
      <c r="H372" s="132">
        <f t="shared" si="25"/>
        <v>82167.55493853005</v>
      </c>
      <c r="I372" s="133">
        <f t="shared" si="22"/>
        <v>72.95470638663097</v>
      </c>
      <c r="J372" s="134">
        <f t="shared" si="23"/>
        <v>60.92501333664801</v>
      </c>
      <c r="K372" s="135">
        <f t="shared" si="24"/>
        <v>16.489262510673917</v>
      </c>
      <c r="L372" s="54"/>
    </row>
    <row r="373" spans="1:12" ht="13.5">
      <c r="A373" s="88">
        <v>58001</v>
      </c>
      <c r="B373" s="84" t="s">
        <v>33</v>
      </c>
      <c r="C373" s="50" t="s">
        <v>3</v>
      </c>
      <c r="D373" s="46">
        <v>2104.618693301848</v>
      </c>
      <c r="E373" s="40">
        <v>1216</v>
      </c>
      <c r="F373" s="41">
        <v>3320.618693301848</v>
      </c>
      <c r="G373" s="39">
        <v>6379.38130669815</v>
      </c>
      <c r="H373" s="42">
        <v>9699.999999999998</v>
      </c>
      <c r="I373" s="56">
        <f t="shared" si="22"/>
        <v>34.23318240517369</v>
      </c>
      <c r="J373" s="57">
        <f t="shared" si="23"/>
        <v>21.69709993094689</v>
      </c>
      <c r="K373" s="58">
        <f t="shared" si="24"/>
        <v>36.619681821729245</v>
      </c>
      <c r="L373" s="54"/>
    </row>
    <row r="374" spans="1:12" ht="13.5">
      <c r="A374" s="75"/>
      <c r="B374" s="137"/>
      <c r="C374" s="51" t="s">
        <v>2</v>
      </c>
      <c r="D374" s="47">
        <v>17255.7657901119</v>
      </c>
      <c r="E374" s="13">
        <v>3678.16666666667</v>
      </c>
      <c r="F374" s="12">
        <v>20933.93245677857</v>
      </c>
      <c r="G374" s="26">
        <v>4710.56754322143</v>
      </c>
      <c r="H374" s="43">
        <v>25644.5</v>
      </c>
      <c r="I374" s="10">
        <f t="shared" si="22"/>
        <v>81.63127554360027</v>
      </c>
      <c r="J374" s="124">
        <f t="shared" si="23"/>
        <v>67.2883690074359</v>
      </c>
      <c r="K374" s="8">
        <f t="shared" si="24"/>
        <v>17.57035699938762</v>
      </c>
      <c r="L374" s="54"/>
    </row>
    <row r="375" spans="1:12" ht="13.5">
      <c r="A375" s="75"/>
      <c r="B375" s="137"/>
      <c r="C375" s="51" t="s">
        <v>1</v>
      </c>
      <c r="D375" s="47">
        <v>8414.52359915449</v>
      </c>
      <c r="E375" s="13">
        <v>1581</v>
      </c>
      <c r="F375" s="12">
        <v>9995.52359915449</v>
      </c>
      <c r="G375" s="26">
        <v>6367.47640084551</v>
      </c>
      <c r="H375" s="43">
        <v>16363</v>
      </c>
      <c r="I375" s="10">
        <f t="shared" si="22"/>
        <v>61.08613089992355</v>
      </c>
      <c r="J375" s="124">
        <f t="shared" si="23"/>
        <v>51.424088487163054</v>
      </c>
      <c r="K375" s="8">
        <f t="shared" si="24"/>
        <v>15.817080359189337</v>
      </c>
      <c r="L375" s="54"/>
    </row>
    <row r="376" spans="1:12" ht="13.5">
      <c r="A376" s="75"/>
      <c r="B376" s="137"/>
      <c r="C376" s="52" t="s">
        <v>0</v>
      </c>
      <c r="D376" s="48">
        <v>27774.908082568236</v>
      </c>
      <c r="E376" s="7">
        <v>6475.16666666667</v>
      </c>
      <c r="F376" s="6">
        <v>34250.074749234904</v>
      </c>
      <c r="G376" s="5">
        <v>17457.42525076509</v>
      </c>
      <c r="H376" s="44">
        <v>51707.5</v>
      </c>
      <c r="I376" s="4">
        <f t="shared" si="22"/>
        <v>66.23811777640556</v>
      </c>
      <c r="J376" s="3">
        <f t="shared" si="23"/>
        <v>53.71543409093117</v>
      </c>
      <c r="K376" s="2">
        <f t="shared" si="24"/>
        <v>18.90555484644983</v>
      </c>
      <c r="L376" s="54"/>
    </row>
    <row r="377" spans="1:12" ht="13.5">
      <c r="A377" s="85"/>
      <c r="B377" s="86"/>
      <c r="C377" s="138" t="s">
        <v>101</v>
      </c>
      <c r="D377" s="139">
        <v>27410.64482648251</v>
      </c>
      <c r="E377" s="140">
        <v>6326.938448134781</v>
      </c>
      <c r="F377" s="141">
        <v>33737.58327461729</v>
      </c>
      <c r="G377" s="142">
        <v>13163.557685830801</v>
      </c>
      <c r="H377" s="143">
        <v>46901.14096044809</v>
      </c>
      <c r="I377" s="144">
        <f t="shared" si="22"/>
        <v>71.93339561412445</v>
      </c>
      <c r="J377" s="145">
        <f t="shared" si="23"/>
        <v>58.44344991435925</v>
      </c>
      <c r="K377" s="146">
        <f t="shared" si="24"/>
        <v>18.753383716417225</v>
      </c>
      <c r="L377" s="54"/>
    </row>
    <row r="378" spans="1:12" ht="13.5">
      <c r="A378" s="74">
        <v>58002</v>
      </c>
      <c r="B378" s="76" t="s">
        <v>25</v>
      </c>
      <c r="C378" s="53" t="s">
        <v>3</v>
      </c>
      <c r="D378" s="49">
        <v>886.4163902174311</v>
      </c>
      <c r="E378" s="19">
        <v>393.7499999999999</v>
      </c>
      <c r="F378" s="18">
        <v>1280.166390217431</v>
      </c>
      <c r="G378" s="17">
        <v>2487.83360978257</v>
      </c>
      <c r="H378" s="45">
        <v>3768.000000000001</v>
      </c>
      <c r="I378" s="16">
        <f t="shared" si="22"/>
        <v>33.974691884751344</v>
      </c>
      <c r="J378" s="15">
        <f t="shared" si="23"/>
        <v>23.52485112042014</v>
      </c>
      <c r="K378" s="14">
        <f t="shared" si="24"/>
        <v>30.757720481407347</v>
      </c>
      <c r="L378" s="54"/>
    </row>
    <row r="379" spans="1:12" ht="13.5">
      <c r="A379" s="75"/>
      <c r="B379" s="137"/>
      <c r="C379" s="51" t="s">
        <v>2</v>
      </c>
      <c r="D379" s="47">
        <v>7848.12776661714</v>
      </c>
      <c r="E379" s="13">
        <v>1188.91666666667</v>
      </c>
      <c r="F379" s="12">
        <v>9037.04443328381</v>
      </c>
      <c r="G379" s="26">
        <v>1546.45556671619</v>
      </c>
      <c r="H379" s="43">
        <v>10583.5</v>
      </c>
      <c r="I379" s="10">
        <f t="shared" si="22"/>
        <v>85.38805152627968</v>
      </c>
      <c r="J379" s="124">
        <f t="shared" si="23"/>
        <v>74.15437016693097</v>
      </c>
      <c r="K379" s="8">
        <f t="shared" si="24"/>
        <v>13.156034314580111</v>
      </c>
      <c r="L379" s="54"/>
    </row>
    <row r="380" spans="1:12" ht="13.5">
      <c r="A380" s="75"/>
      <c r="B380" s="137"/>
      <c r="C380" s="51" t="s">
        <v>1</v>
      </c>
      <c r="D380" s="47">
        <v>3862.4236709236</v>
      </c>
      <c r="E380" s="13">
        <v>485.666666666667</v>
      </c>
      <c r="F380" s="12">
        <v>4348.090337590267</v>
      </c>
      <c r="G380" s="26">
        <v>2596.40966240973</v>
      </c>
      <c r="H380" s="43">
        <v>6944.499999999997</v>
      </c>
      <c r="I380" s="10">
        <f t="shared" si="22"/>
        <v>62.61199996530015</v>
      </c>
      <c r="J380" s="124">
        <f t="shared" si="23"/>
        <v>55.618455913652554</v>
      </c>
      <c r="K380" s="8">
        <f t="shared" si="24"/>
        <v>11.169654468030805</v>
      </c>
      <c r="L380" s="54"/>
    </row>
    <row r="381" spans="1:12" ht="13.5">
      <c r="A381" s="75"/>
      <c r="B381" s="137"/>
      <c r="C381" s="52" t="s">
        <v>0</v>
      </c>
      <c r="D381" s="48">
        <v>12596.96782775817</v>
      </c>
      <c r="E381" s="7">
        <v>2068.3333333333367</v>
      </c>
      <c r="F381" s="6">
        <v>14665.301161091505</v>
      </c>
      <c r="G381" s="5">
        <v>6630.69883890849</v>
      </c>
      <c r="H381" s="44">
        <v>21295.999999999996</v>
      </c>
      <c r="I381" s="4">
        <f t="shared" si="22"/>
        <v>68.86411138754465</v>
      </c>
      <c r="J381" s="3">
        <f t="shared" si="23"/>
        <v>59.151802346723194</v>
      </c>
      <c r="K381" s="2">
        <f t="shared" si="24"/>
        <v>14.103585808526248</v>
      </c>
      <c r="L381" s="54"/>
    </row>
    <row r="382" spans="1:12" ht="13.5">
      <c r="A382" s="85"/>
      <c r="B382" s="86"/>
      <c r="C382" s="138" t="s">
        <v>101</v>
      </c>
      <c r="D382" s="139">
        <v>12430.28784020407</v>
      </c>
      <c r="E382" s="140">
        <v>2025.638859923535</v>
      </c>
      <c r="F382" s="141">
        <v>14455.926700127604</v>
      </c>
      <c r="G382" s="142">
        <v>4976.9357120594805</v>
      </c>
      <c r="H382" s="143">
        <v>19432.86241218708</v>
      </c>
      <c r="I382" s="144">
        <f t="shared" si="22"/>
        <v>74.38907554381565</v>
      </c>
      <c r="J382" s="145">
        <f t="shared" si="23"/>
        <v>63.96529536692734</v>
      </c>
      <c r="K382" s="146">
        <f t="shared" si="24"/>
        <v>14.012514741830106</v>
      </c>
      <c r="L382" s="54"/>
    </row>
    <row r="383" spans="1:12" ht="13.5">
      <c r="A383" s="74">
        <v>58003</v>
      </c>
      <c r="B383" s="76" t="s">
        <v>17</v>
      </c>
      <c r="C383" s="53" t="s">
        <v>3</v>
      </c>
      <c r="D383" s="49">
        <v>209.5853641554987</v>
      </c>
      <c r="E383" s="19">
        <v>67.75</v>
      </c>
      <c r="F383" s="18">
        <v>277.3353641554987</v>
      </c>
      <c r="G383" s="17">
        <v>688.664635844501</v>
      </c>
      <c r="H383" s="45">
        <v>965.9999999999998</v>
      </c>
      <c r="I383" s="16">
        <f t="shared" si="22"/>
        <v>28.709665026449148</v>
      </c>
      <c r="J383" s="15">
        <f t="shared" si="23"/>
        <v>21.69620746951333</v>
      </c>
      <c r="K383" s="14">
        <f t="shared" si="24"/>
        <v>24.428907653483876</v>
      </c>
      <c r="L383" s="54"/>
    </row>
    <row r="384" spans="1:12" ht="13.5">
      <c r="A384" s="75"/>
      <c r="B384" s="137"/>
      <c r="C384" s="51" t="s">
        <v>2</v>
      </c>
      <c r="D384" s="47">
        <v>1981.93349094456</v>
      </c>
      <c r="E384" s="13">
        <v>210</v>
      </c>
      <c r="F384" s="12">
        <v>2191.9334909445597</v>
      </c>
      <c r="G384" s="26">
        <v>341.066509055438</v>
      </c>
      <c r="H384" s="43">
        <v>2532.9999999999977</v>
      </c>
      <c r="I384" s="10">
        <f t="shared" si="22"/>
        <v>86.53507662631512</v>
      </c>
      <c r="J384" s="124">
        <f t="shared" si="23"/>
        <v>78.24451207834827</v>
      </c>
      <c r="K384" s="8">
        <f t="shared" si="24"/>
        <v>9.580582662182222</v>
      </c>
      <c r="L384" s="54"/>
    </row>
    <row r="385" spans="1:12" ht="13.5">
      <c r="A385" s="75"/>
      <c r="B385" s="137"/>
      <c r="C385" s="51" t="s">
        <v>1</v>
      </c>
      <c r="D385" s="47">
        <v>1007.98112907788</v>
      </c>
      <c r="E385" s="13">
        <v>105.25</v>
      </c>
      <c r="F385" s="12">
        <v>1113.23112907788</v>
      </c>
      <c r="G385" s="26">
        <v>529.268870922122</v>
      </c>
      <c r="H385" s="43">
        <v>1642.500000000002</v>
      </c>
      <c r="I385" s="10">
        <f t="shared" si="22"/>
        <v>67.77662886318896</v>
      </c>
      <c r="J385" s="124">
        <f t="shared" si="23"/>
        <v>61.36871409910982</v>
      </c>
      <c r="K385" s="8">
        <f t="shared" si="24"/>
        <v>9.454460736036143</v>
      </c>
      <c r="L385" s="54"/>
    </row>
    <row r="386" spans="1:12" ht="13.5">
      <c r="A386" s="75"/>
      <c r="B386" s="137"/>
      <c r="C386" s="52" t="s">
        <v>0</v>
      </c>
      <c r="D386" s="48">
        <v>3199.499984177939</v>
      </c>
      <c r="E386" s="7">
        <v>383</v>
      </c>
      <c r="F386" s="6">
        <v>3582.499984177939</v>
      </c>
      <c r="G386" s="5">
        <v>1559.000015822061</v>
      </c>
      <c r="H386" s="44">
        <v>5141.499999999999</v>
      </c>
      <c r="I386" s="4">
        <f t="shared" si="22"/>
        <v>69.67810919338598</v>
      </c>
      <c r="J386" s="3">
        <f t="shared" si="23"/>
        <v>62.22892121322454</v>
      </c>
      <c r="K386" s="2">
        <f t="shared" si="24"/>
        <v>10.690858386364665</v>
      </c>
      <c r="L386" s="54"/>
    </row>
    <row r="387" spans="1:12" ht="13.5">
      <c r="A387" s="85"/>
      <c r="B387" s="86"/>
      <c r="C387" s="138" t="s">
        <v>101</v>
      </c>
      <c r="D387" s="139">
        <v>3159.868539659059</v>
      </c>
      <c r="E387" s="140">
        <v>373.7472739820566</v>
      </c>
      <c r="F387" s="141">
        <v>3533.6158136411154</v>
      </c>
      <c r="G387" s="142">
        <v>1099.2678292213782</v>
      </c>
      <c r="H387" s="143">
        <v>4632.883642862494</v>
      </c>
      <c r="I387" s="144">
        <f t="shared" si="22"/>
        <v>76.27249216770358</v>
      </c>
      <c r="J387" s="145">
        <f t="shared" si="23"/>
        <v>68.20522126704415</v>
      </c>
      <c r="K387" s="146">
        <f t="shared" si="24"/>
        <v>10.576907442491299</v>
      </c>
      <c r="L387" s="54"/>
    </row>
    <row r="388" spans="1:12" ht="13.5">
      <c r="A388" s="74">
        <v>58004</v>
      </c>
      <c r="B388" s="76" t="s">
        <v>15</v>
      </c>
      <c r="C388" s="53" t="s">
        <v>3</v>
      </c>
      <c r="D388" s="49">
        <v>563.4291940910286</v>
      </c>
      <c r="E388" s="19">
        <v>257.9166666666665</v>
      </c>
      <c r="F388" s="18">
        <v>821.3458607576952</v>
      </c>
      <c r="G388" s="17">
        <v>1468.1541392423042</v>
      </c>
      <c r="H388" s="45">
        <v>2289.499999999999</v>
      </c>
      <c r="I388" s="16">
        <f t="shared" si="22"/>
        <v>35.87446432660823</v>
      </c>
      <c r="J388" s="15">
        <f t="shared" si="23"/>
        <v>24.609268141123778</v>
      </c>
      <c r="K388" s="14">
        <f t="shared" si="24"/>
        <v>31.40171260237889</v>
      </c>
      <c r="L388" s="54"/>
    </row>
    <row r="389" spans="1:12" ht="13.5">
      <c r="A389" s="75"/>
      <c r="B389" s="137"/>
      <c r="C389" s="51" t="s">
        <v>2</v>
      </c>
      <c r="D389" s="47">
        <v>4474.25441101027</v>
      </c>
      <c r="E389" s="13">
        <v>667.25</v>
      </c>
      <c r="F389" s="12">
        <v>5141.50441101027</v>
      </c>
      <c r="G389" s="26">
        <v>916.495588989734</v>
      </c>
      <c r="H389" s="43">
        <v>6058.000000000004</v>
      </c>
      <c r="I389" s="10">
        <f t="shared" si="22"/>
        <v>84.8713174481721</v>
      </c>
      <c r="J389" s="124">
        <f t="shared" si="23"/>
        <v>73.85695627286675</v>
      </c>
      <c r="K389" s="8">
        <f t="shared" si="24"/>
        <v>12.977719100485805</v>
      </c>
      <c r="L389" s="54"/>
    </row>
    <row r="390" spans="1:12" ht="13.5">
      <c r="A390" s="75"/>
      <c r="B390" s="137"/>
      <c r="C390" s="51" t="s">
        <v>1</v>
      </c>
      <c r="D390" s="47">
        <v>2115.28025292161</v>
      </c>
      <c r="E390" s="13">
        <v>262.583333333333</v>
      </c>
      <c r="F390" s="12">
        <v>2377.863586254943</v>
      </c>
      <c r="G390" s="26">
        <v>1566.63641374506</v>
      </c>
      <c r="H390" s="43">
        <v>3944.500000000003</v>
      </c>
      <c r="I390" s="10">
        <f t="shared" si="22"/>
        <v>60.28301651045611</v>
      </c>
      <c r="J390" s="124">
        <f t="shared" si="23"/>
        <v>53.62606801677293</v>
      </c>
      <c r="K390" s="8">
        <f t="shared" si="24"/>
        <v>11.04282578913171</v>
      </c>
      <c r="L390" s="54"/>
    </row>
    <row r="391" spans="1:12" ht="13.5">
      <c r="A391" s="75"/>
      <c r="B391" s="137"/>
      <c r="C391" s="52" t="s">
        <v>0</v>
      </c>
      <c r="D391" s="48">
        <v>7152.963858022909</v>
      </c>
      <c r="E391" s="7">
        <v>1187.7499999999995</v>
      </c>
      <c r="F391" s="6">
        <v>8340.71385802291</v>
      </c>
      <c r="G391" s="5">
        <v>3951.286141977098</v>
      </c>
      <c r="H391" s="44">
        <v>12292.000000000007</v>
      </c>
      <c r="I391" s="4">
        <f t="shared" si="22"/>
        <v>67.85481498554266</v>
      </c>
      <c r="J391" s="3">
        <f t="shared" si="23"/>
        <v>58.19202617981537</v>
      </c>
      <c r="K391" s="2">
        <f t="shared" si="24"/>
        <v>14.240387815936236</v>
      </c>
      <c r="L391" s="54"/>
    </row>
    <row r="392" spans="1:12" ht="14.25" thickBot="1">
      <c r="A392" s="87"/>
      <c r="B392" s="118"/>
      <c r="C392" s="127" t="s">
        <v>101</v>
      </c>
      <c r="D392" s="128">
        <v>7059.792598351374</v>
      </c>
      <c r="E392" s="129">
        <v>1158.180063740918</v>
      </c>
      <c r="F392" s="130">
        <v>8217.972662092292</v>
      </c>
      <c r="G392" s="131">
        <v>2982.695260940108</v>
      </c>
      <c r="H392" s="132">
        <v>11200.6679230324</v>
      </c>
      <c r="I392" s="133">
        <f t="shared" si="22"/>
        <v>73.37038039663092</v>
      </c>
      <c r="J392" s="134">
        <f t="shared" si="23"/>
        <v>63.030103622963665</v>
      </c>
      <c r="K392" s="135">
        <f t="shared" si="24"/>
        <v>14.093257684870977</v>
      </c>
      <c r="L392" s="54"/>
    </row>
  </sheetData>
  <sheetProtection/>
  <mergeCells count="157">
    <mergeCell ref="A4:K4"/>
    <mergeCell ref="A378:A382"/>
    <mergeCell ref="B378:B382"/>
    <mergeCell ref="A383:A387"/>
    <mergeCell ref="B383:B387"/>
    <mergeCell ref="A388:A392"/>
    <mergeCell ref="B388:B392"/>
    <mergeCell ref="A358:A362"/>
    <mergeCell ref="B358:B362"/>
    <mergeCell ref="A363:A367"/>
    <mergeCell ref="B363:B367"/>
    <mergeCell ref="A368:B372"/>
    <mergeCell ref="A373:A377"/>
    <mergeCell ref="B373:B377"/>
    <mergeCell ref="A343:A347"/>
    <mergeCell ref="B343:B347"/>
    <mergeCell ref="A348:A352"/>
    <mergeCell ref="B348:B352"/>
    <mergeCell ref="A353:A357"/>
    <mergeCell ref="B353:B357"/>
    <mergeCell ref="A328:A332"/>
    <mergeCell ref="B328:B332"/>
    <mergeCell ref="A333:A337"/>
    <mergeCell ref="B333:B337"/>
    <mergeCell ref="A338:A342"/>
    <mergeCell ref="B338:B342"/>
    <mergeCell ref="A313:A317"/>
    <mergeCell ref="B313:B317"/>
    <mergeCell ref="A318:A322"/>
    <mergeCell ref="B318:B322"/>
    <mergeCell ref="A323:A327"/>
    <mergeCell ref="B323:B327"/>
    <mergeCell ref="A293:A297"/>
    <mergeCell ref="B293:B297"/>
    <mergeCell ref="A298:A302"/>
    <mergeCell ref="B298:B302"/>
    <mergeCell ref="A303:B307"/>
    <mergeCell ref="A308:A312"/>
    <mergeCell ref="B308:B312"/>
    <mergeCell ref="A278:A282"/>
    <mergeCell ref="B278:B282"/>
    <mergeCell ref="A283:A287"/>
    <mergeCell ref="B283:B287"/>
    <mergeCell ref="A288:A292"/>
    <mergeCell ref="B288:B292"/>
    <mergeCell ref="A263:A267"/>
    <mergeCell ref="B263:B267"/>
    <mergeCell ref="A268:A272"/>
    <mergeCell ref="B268:B272"/>
    <mergeCell ref="A273:A277"/>
    <mergeCell ref="B273:B277"/>
    <mergeCell ref="A243:B247"/>
    <mergeCell ref="A248:A252"/>
    <mergeCell ref="B248:B252"/>
    <mergeCell ref="A253:A257"/>
    <mergeCell ref="B253:B257"/>
    <mergeCell ref="A258:A262"/>
    <mergeCell ref="B258:B262"/>
    <mergeCell ref="A228:A232"/>
    <mergeCell ref="B228:B232"/>
    <mergeCell ref="A233:A237"/>
    <mergeCell ref="B233:B237"/>
    <mergeCell ref="A238:A242"/>
    <mergeCell ref="B238:B242"/>
    <mergeCell ref="A208:B212"/>
    <mergeCell ref="A213:A217"/>
    <mergeCell ref="B213:B217"/>
    <mergeCell ref="A218:A222"/>
    <mergeCell ref="B218:B222"/>
    <mergeCell ref="A223:A227"/>
    <mergeCell ref="B223:B227"/>
    <mergeCell ref="A193:A197"/>
    <mergeCell ref="B193:B197"/>
    <mergeCell ref="A198:A202"/>
    <mergeCell ref="B198:B202"/>
    <mergeCell ref="A203:A207"/>
    <mergeCell ref="B203:B207"/>
    <mergeCell ref="A178:A182"/>
    <mergeCell ref="B178:B182"/>
    <mergeCell ref="A183:A187"/>
    <mergeCell ref="B183:B187"/>
    <mergeCell ref="A188:A192"/>
    <mergeCell ref="B188:B192"/>
    <mergeCell ref="A163:A167"/>
    <mergeCell ref="B163:B167"/>
    <mergeCell ref="A168:A172"/>
    <mergeCell ref="B168:B172"/>
    <mergeCell ref="A173:A177"/>
    <mergeCell ref="B173:B177"/>
    <mergeCell ref="A148:A152"/>
    <mergeCell ref="B148:B152"/>
    <mergeCell ref="A153:A157"/>
    <mergeCell ref="B153:B157"/>
    <mergeCell ref="A158:A162"/>
    <mergeCell ref="B158:B162"/>
    <mergeCell ref="A128:A132"/>
    <mergeCell ref="B128:B132"/>
    <mergeCell ref="A133:A137"/>
    <mergeCell ref="B133:B137"/>
    <mergeCell ref="A138:B142"/>
    <mergeCell ref="A143:A147"/>
    <mergeCell ref="B143:B147"/>
    <mergeCell ref="A113:A117"/>
    <mergeCell ref="B113:B117"/>
    <mergeCell ref="A118:A122"/>
    <mergeCell ref="B118:B122"/>
    <mergeCell ref="A123:A127"/>
    <mergeCell ref="B123:B127"/>
    <mergeCell ref="A98:A102"/>
    <mergeCell ref="B98:B102"/>
    <mergeCell ref="A103:A107"/>
    <mergeCell ref="B103:B107"/>
    <mergeCell ref="A108:A112"/>
    <mergeCell ref="B108:B112"/>
    <mergeCell ref="A83:A87"/>
    <mergeCell ref="B83:B87"/>
    <mergeCell ref="A88:A92"/>
    <mergeCell ref="B88:B92"/>
    <mergeCell ref="A93:A97"/>
    <mergeCell ref="B93:B97"/>
    <mergeCell ref="A63:A67"/>
    <mergeCell ref="B63:B67"/>
    <mergeCell ref="A68:A72"/>
    <mergeCell ref="B68:B72"/>
    <mergeCell ref="A73:B77"/>
    <mergeCell ref="A78:A82"/>
    <mergeCell ref="B78:B82"/>
    <mergeCell ref="A48:A52"/>
    <mergeCell ref="B48:B52"/>
    <mergeCell ref="A53:A57"/>
    <mergeCell ref="B53:B57"/>
    <mergeCell ref="A58:A62"/>
    <mergeCell ref="B58:B62"/>
    <mergeCell ref="A33:A37"/>
    <mergeCell ref="B33:B37"/>
    <mergeCell ref="A38:A42"/>
    <mergeCell ref="B38:B42"/>
    <mergeCell ref="A43:A47"/>
    <mergeCell ref="B43:B47"/>
    <mergeCell ref="A18:A22"/>
    <mergeCell ref="B18:B22"/>
    <mergeCell ref="A23:A27"/>
    <mergeCell ref="B23:B27"/>
    <mergeCell ref="A28:A32"/>
    <mergeCell ref="B28:B32"/>
    <mergeCell ref="I5:K5"/>
    <mergeCell ref="I6:I7"/>
    <mergeCell ref="J6:J7"/>
    <mergeCell ref="K6:K7"/>
    <mergeCell ref="A8:B12"/>
    <mergeCell ref="A13:B17"/>
    <mergeCell ref="A5:A7"/>
    <mergeCell ref="B5:B7"/>
    <mergeCell ref="C5:C7"/>
    <mergeCell ref="D5:F5"/>
    <mergeCell ref="G5:G7"/>
    <mergeCell ref="H5:H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Footer>&amp;L&amp;F&amp;C&amp;A&amp;R&amp;P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38"/>
  <sheetViews>
    <sheetView zoomScalePageLayoutView="0" workbookViewId="0" topLeftCell="A1">
      <selection activeCell="N7" sqref="N7"/>
    </sheetView>
  </sheetViews>
  <sheetFormatPr defaultColWidth="11.00390625" defaultRowHeight="14.25"/>
  <cols>
    <col min="1" max="1" width="8.50390625" style="1" customWidth="1"/>
    <col min="2" max="2" width="16.875" style="1" customWidth="1"/>
    <col min="3" max="3" width="14.625" style="1" customWidth="1"/>
    <col min="4" max="11" width="12.75390625" style="1" customWidth="1"/>
    <col min="12" max="16384" width="11.00390625" style="1" customWidth="1"/>
  </cols>
  <sheetData>
    <row r="1" spans="1:8" ht="24" customHeight="1">
      <c r="A1" s="29" t="s">
        <v>95</v>
      </c>
      <c r="D1" s="26"/>
      <c r="E1" s="26"/>
      <c r="F1" s="26"/>
      <c r="G1" s="26"/>
      <c r="H1" s="26"/>
    </row>
    <row r="2" spans="1:8" ht="15.75" customHeight="1">
      <c r="A2" s="28" t="s">
        <v>96</v>
      </c>
      <c r="D2" s="26"/>
      <c r="E2" s="26"/>
      <c r="F2" s="26"/>
      <c r="G2" s="26"/>
      <c r="H2" s="26"/>
    </row>
    <row r="3" spans="1:8" ht="15.75" customHeight="1">
      <c r="A3" s="27" t="s">
        <v>99</v>
      </c>
      <c r="D3" s="68"/>
      <c r="E3" s="68"/>
      <c r="F3" s="68"/>
      <c r="G3" s="26"/>
      <c r="H3" s="26"/>
    </row>
    <row r="4" spans="1:13" ht="75.75" customHeight="1" thickBot="1">
      <c r="A4" s="73" t="s">
        <v>100</v>
      </c>
      <c r="B4" s="73"/>
      <c r="C4" s="73"/>
      <c r="D4" s="73"/>
      <c r="E4" s="73"/>
      <c r="F4" s="73"/>
      <c r="G4" s="73"/>
      <c r="H4" s="73"/>
      <c r="I4" s="73"/>
      <c r="J4" s="73"/>
      <c r="K4" s="73"/>
      <c r="L4" s="72"/>
      <c r="M4" s="72"/>
    </row>
    <row r="5" spans="1:11" s="25" customFormat="1" ht="19.5" customHeight="1">
      <c r="A5" s="106" t="s">
        <v>85</v>
      </c>
      <c r="B5" s="109" t="s">
        <v>84</v>
      </c>
      <c r="C5" s="112" t="s">
        <v>83</v>
      </c>
      <c r="D5" s="94" t="s">
        <v>82</v>
      </c>
      <c r="E5" s="94"/>
      <c r="F5" s="95"/>
      <c r="G5" s="115" t="s">
        <v>81</v>
      </c>
      <c r="H5" s="96" t="s">
        <v>88</v>
      </c>
      <c r="I5" s="99" t="s">
        <v>80</v>
      </c>
      <c r="J5" s="94"/>
      <c r="K5" s="95"/>
    </row>
    <row r="6" spans="1:11" ht="14.25" customHeight="1">
      <c r="A6" s="107"/>
      <c r="B6" s="110"/>
      <c r="C6" s="113"/>
      <c r="D6" s="55" t="s">
        <v>79</v>
      </c>
      <c r="E6" s="24" t="s">
        <v>78</v>
      </c>
      <c r="F6" s="23" t="s">
        <v>74</v>
      </c>
      <c r="G6" s="116"/>
      <c r="H6" s="97"/>
      <c r="I6" s="100" t="s">
        <v>77</v>
      </c>
      <c r="J6" s="102" t="s">
        <v>76</v>
      </c>
      <c r="K6" s="104" t="s">
        <v>75</v>
      </c>
    </row>
    <row r="7" spans="1:11" s="20" customFormat="1" ht="14.25" thickBot="1">
      <c r="A7" s="108"/>
      <c r="B7" s="111"/>
      <c r="C7" s="114"/>
      <c r="D7" s="22" t="s">
        <v>74</v>
      </c>
      <c r="E7" s="22" t="s">
        <v>73</v>
      </c>
      <c r="F7" s="21"/>
      <c r="G7" s="117"/>
      <c r="H7" s="98"/>
      <c r="I7" s="101"/>
      <c r="J7" s="103"/>
      <c r="K7" s="105"/>
    </row>
    <row r="8" spans="1:12" s="20" customFormat="1" ht="18" customHeight="1">
      <c r="A8" s="90" t="s">
        <v>87</v>
      </c>
      <c r="B8" s="91"/>
      <c r="C8" s="50" t="s">
        <v>97</v>
      </c>
      <c r="D8" s="46">
        <f aca="true" t="shared" si="0" ref="D8:H10">D11+D47+D86+D128+D149+D185+D224</f>
        <v>264123.96</v>
      </c>
      <c r="E8" s="40">
        <f t="shared" si="0"/>
        <v>43740.06</v>
      </c>
      <c r="F8" s="41">
        <f t="shared" si="0"/>
        <v>307864.04000000004</v>
      </c>
      <c r="G8" s="39">
        <f t="shared" si="0"/>
        <v>124122.95999999999</v>
      </c>
      <c r="H8" s="42">
        <f t="shared" si="0"/>
        <v>431987</v>
      </c>
      <c r="I8" s="30">
        <f>F8/H8*100</f>
        <v>71.26696868192793</v>
      </c>
      <c r="J8" s="31">
        <f>D8/H8*100</f>
        <v>61.141645466183014</v>
      </c>
      <c r="K8" s="32">
        <f>E8/F8*100</f>
        <v>14.207589817894936</v>
      </c>
      <c r="L8" s="54"/>
    </row>
    <row r="9" spans="1:12" s="20" customFormat="1" ht="18" customHeight="1">
      <c r="A9" s="92"/>
      <c r="B9" s="93"/>
      <c r="C9" s="51" t="s">
        <v>98</v>
      </c>
      <c r="D9" s="47">
        <f t="shared" si="0"/>
        <v>235898.63</v>
      </c>
      <c r="E9" s="13">
        <f t="shared" si="0"/>
        <v>38244.479999999996</v>
      </c>
      <c r="F9" s="12">
        <f t="shared" si="0"/>
        <v>274143.10000000003</v>
      </c>
      <c r="G9" s="11">
        <f t="shared" si="0"/>
        <v>156248.4</v>
      </c>
      <c r="H9" s="43">
        <f t="shared" si="0"/>
        <v>430391.5</v>
      </c>
      <c r="I9" s="33">
        <f aca="true" t="shared" si="1" ref="I9:I46">F9/H9*100</f>
        <v>63.696216119509806</v>
      </c>
      <c r="J9" s="34">
        <f aca="true" t="shared" si="2" ref="J9:J46">D9/H9*100</f>
        <v>54.81024369672728</v>
      </c>
      <c r="K9" s="35">
        <f aca="true" t="shared" si="3" ref="K9:K46">E9/F9*100</f>
        <v>13.95055356126052</v>
      </c>
      <c r="L9" s="54"/>
    </row>
    <row r="10" spans="1:12" s="20" customFormat="1" ht="18" customHeight="1" thickBot="1">
      <c r="A10" s="92"/>
      <c r="B10" s="93"/>
      <c r="C10" s="52" t="s">
        <v>0</v>
      </c>
      <c r="D10" s="48">
        <f t="shared" si="0"/>
        <v>500022.58999999997</v>
      </c>
      <c r="E10" s="7">
        <f t="shared" si="0"/>
        <v>81984.54000000001</v>
      </c>
      <c r="F10" s="6">
        <f t="shared" si="0"/>
        <v>582007.14</v>
      </c>
      <c r="G10" s="5">
        <f t="shared" si="0"/>
        <v>280371.36000000004</v>
      </c>
      <c r="H10" s="44">
        <f t="shared" si="0"/>
        <v>862378.5</v>
      </c>
      <c r="I10" s="36">
        <f t="shared" si="1"/>
        <v>67.48859578479751</v>
      </c>
      <c r="J10" s="37">
        <f t="shared" si="2"/>
        <v>57.98180149435544</v>
      </c>
      <c r="K10" s="38">
        <f t="shared" si="3"/>
        <v>14.086517907666906</v>
      </c>
      <c r="L10" s="54"/>
    </row>
    <row r="11" spans="1:12" s="20" customFormat="1" ht="15.75" customHeight="1">
      <c r="A11" s="78" t="s">
        <v>86</v>
      </c>
      <c r="B11" s="79"/>
      <c r="C11" s="50" t="s">
        <v>97</v>
      </c>
      <c r="D11" s="46">
        <f aca="true" t="shared" si="4" ref="D11:H13">D14+D17+D20+D23+D26+D29+D32+D35+D38+D41+D44</f>
        <v>28476.370000000003</v>
      </c>
      <c r="E11" s="40">
        <f t="shared" si="4"/>
        <v>2735.75</v>
      </c>
      <c r="F11" s="41">
        <f t="shared" si="4"/>
        <v>31212.119999999995</v>
      </c>
      <c r="G11" s="39">
        <f t="shared" si="4"/>
        <v>10712.380000000001</v>
      </c>
      <c r="H11" s="42">
        <f t="shared" si="4"/>
        <v>41924.5</v>
      </c>
      <c r="I11" s="30">
        <f t="shared" si="1"/>
        <v>74.44840129280014</v>
      </c>
      <c r="J11" s="31">
        <f t="shared" si="2"/>
        <v>67.92298059607151</v>
      </c>
      <c r="K11" s="32">
        <f t="shared" si="3"/>
        <v>8.765024612233967</v>
      </c>
      <c r="L11" s="54"/>
    </row>
    <row r="12" spans="1:12" s="20" customFormat="1" ht="15.75" customHeight="1">
      <c r="A12" s="80"/>
      <c r="B12" s="81"/>
      <c r="C12" s="51" t="s">
        <v>98</v>
      </c>
      <c r="D12" s="47">
        <f t="shared" si="4"/>
        <v>26052.449999999997</v>
      </c>
      <c r="E12" s="13">
        <f t="shared" si="4"/>
        <v>2481.41</v>
      </c>
      <c r="F12" s="12">
        <f t="shared" si="4"/>
        <v>28533.859999999993</v>
      </c>
      <c r="G12" s="11">
        <f t="shared" si="4"/>
        <v>12962.14</v>
      </c>
      <c r="H12" s="43">
        <f t="shared" si="4"/>
        <v>41496</v>
      </c>
      <c r="I12" s="33">
        <f t="shared" si="1"/>
        <v>68.76291690765373</v>
      </c>
      <c r="J12" s="34">
        <f t="shared" si="2"/>
        <v>62.78303932909195</v>
      </c>
      <c r="K12" s="35">
        <f t="shared" si="3"/>
        <v>8.696369856724608</v>
      </c>
      <c r="L12" s="54"/>
    </row>
    <row r="13" spans="1:12" s="20" customFormat="1" ht="15.75" customHeight="1" thickBot="1">
      <c r="A13" s="82"/>
      <c r="B13" s="83"/>
      <c r="C13" s="59" t="s">
        <v>0</v>
      </c>
      <c r="D13" s="60">
        <f t="shared" si="4"/>
        <v>54528.82</v>
      </c>
      <c r="E13" s="61">
        <f t="shared" si="4"/>
        <v>5217.16</v>
      </c>
      <c r="F13" s="62">
        <f t="shared" si="4"/>
        <v>59745.979999999996</v>
      </c>
      <c r="G13" s="63">
        <f t="shared" si="4"/>
        <v>23674.52</v>
      </c>
      <c r="H13" s="64">
        <f t="shared" si="4"/>
        <v>83420.5</v>
      </c>
      <c r="I13" s="65">
        <f t="shared" si="1"/>
        <v>71.6202612067777</v>
      </c>
      <c r="J13" s="66">
        <f t="shared" si="2"/>
        <v>65.36621094335325</v>
      </c>
      <c r="K13" s="67">
        <f t="shared" si="3"/>
        <v>8.732236043328772</v>
      </c>
      <c r="L13" s="54"/>
    </row>
    <row r="14" spans="1:12" ht="13.5">
      <c r="A14" s="75">
        <v>51004</v>
      </c>
      <c r="B14" s="77" t="s">
        <v>72</v>
      </c>
      <c r="C14" s="51" t="s">
        <v>97</v>
      </c>
      <c r="D14" s="47">
        <v>6416.09</v>
      </c>
      <c r="E14" s="13">
        <v>632.92</v>
      </c>
      <c r="F14" s="12">
        <v>7049.01</v>
      </c>
      <c r="G14" s="11">
        <v>2449.99</v>
      </c>
      <c r="H14" s="43">
        <v>9499</v>
      </c>
      <c r="I14" s="10">
        <f t="shared" si="1"/>
        <v>74.2079166228024</v>
      </c>
      <c r="J14" s="9">
        <f t="shared" si="2"/>
        <v>67.54489946310139</v>
      </c>
      <c r="K14" s="8">
        <f t="shared" si="3"/>
        <v>8.978849512201004</v>
      </c>
      <c r="L14" s="54"/>
    </row>
    <row r="15" spans="1:12" ht="13.5">
      <c r="A15" s="75"/>
      <c r="B15" s="77"/>
      <c r="C15" s="51" t="s">
        <v>98</v>
      </c>
      <c r="D15" s="47">
        <v>6084.04</v>
      </c>
      <c r="E15" s="13">
        <v>560.08</v>
      </c>
      <c r="F15" s="12">
        <v>6644.12</v>
      </c>
      <c r="G15" s="11">
        <v>2967.88</v>
      </c>
      <c r="H15" s="43">
        <v>9612</v>
      </c>
      <c r="I15" s="10">
        <f t="shared" si="1"/>
        <v>69.12317935913441</v>
      </c>
      <c r="J15" s="9">
        <f t="shared" si="2"/>
        <v>63.2962962962963</v>
      </c>
      <c r="K15" s="8">
        <f t="shared" si="3"/>
        <v>8.42970927677405</v>
      </c>
      <c r="L15" s="54"/>
    </row>
    <row r="16" spans="1:12" ht="13.5">
      <c r="A16" s="75"/>
      <c r="B16" s="77"/>
      <c r="C16" s="52" t="s">
        <v>0</v>
      </c>
      <c r="D16" s="48">
        <v>12500.130000000001</v>
      </c>
      <c r="E16" s="7">
        <v>1193</v>
      </c>
      <c r="F16" s="6">
        <v>13693.130000000001</v>
      </c>
      <c r="G16" s="5">
        <v>5417.87</v>
      </c>
      <c r="H16" s="44">
        <v>19111</v>
      </c>
      <c r="I16" s="4">
        <f t="shared" si="1"/>
        <v>71.65051540997331</v>
      </c>
      <c r="J16" s="3">
        <f t="shared" si="2"/>
        <v>65.40803725603055</v>
      </c>
      <c r="K16" s="2">
        <f t="shared" si="3"/>
        <v>8.71239811496714</v>
      </c>
      <c r="L16" s="54"/>
    </row>
    <row r="17" spans="1:12" ht="13.5">
      <c r="A17" s="74">
        <v>51008</v>
      </c>
      <c r="B17" s="76" t="s">
        <v>71</v>
      </c>
      <c r="C17" s="53" t="s">
        <v>97</v>
      </c>
      <c r="D17" s="49">
        <v>3129.2</v>
      </c>
      <c r="E17" s="19">
        <v>283.5</v>
      </c>
      <c r="F17" s="18">
        <v>3412.7</v>
      </c>
      <c r="G17" s="17">
        <v>1277.8</v>
      </c>
      <c r="H17" s="45">
        <v>4690.5</v>
      </c>
      <c r="I17" s="16">
        <f t="shared" si="1"/>
        <v>72.75770173755463</v>
      </c>
      <c r="J17" s="15">
        <f t="shared" si="2"/>
        <v>66.71356998187827</v>
      </c>
      <c r="K17" s="14">
        <f t="shared" si="3"/>
        <v>8.307205438509099</v>
      </c>
      <c r="L17" s="54"/>
    </row>
    <row r="18" spans="1:12" ht="13.5">
      <c r="A18" s="75"/>
      <c r="B18" s="77"/>
      <c r="C18" s="51" t="s">
        <v>98</v>
      </c>
      <c r="D18" s="47">
        <v>2849.16</v>
      </c>
      <c r="E18" s="13">
        <v>251.5</v>
      </c>
      <c r="F18" s="12">
        <v>3100.66</v>
      </c>
      <c r="G18" s="11">
        <v>1499.34</v>
      </c>
      <c r="H18" s="43">
        <v>4600</v>
      </c>
      <c r="I18" s="10">
        <f t="shared" si="1"/>
        <v>67.40565217391304</v>
      </c>
      <c r="J18" s="9">
        <f t="shared" si="2"/>
        <v>61.93826086956521</v>
      </c>
      <c r="K18" s="8">
        <f t="shared" si="3"/>
        <v>8.111176330200667</v>
      </c>
      <c r="L18" s="54"/>
    </row>
    <row r="19" spans="1:12" ht="13.5">
      <c r="A19" s="75"/>
      <c r="B19" s="77"/>
      <c r="C19" s="52" t="s">
        <v>0</v>
      </c>
      <c r="D19" s="48">
        <v>5978.36</v>
      </c>
      <c r="E19" s="7">
        <v>535</v>
      </c>
      <c r="F19" s="6">
        <v>6513.36</v>
      </c>
      <c r="G19" s="5">
        <v>2777.14</v>
      </c>
      <c r="H19" s="44">
        <v>9290.5</v>
      </c>
      <c r="I19" s="4">
        <f t="shared" si="1"/>
        <v>70.10774447015768</v>
      </c>
      <c r="J19" s="3">
        <f t="shared" si="2"/>
        <v>64.34917388730423</v>
      </c>
      <c r="K19" s="2">
        <f t="shared" si="3"/>
        <v>8.213886534753184</v>
      </c>
      <c r="L19" s="54"/>
    </row>
    <row r="20" spans="1:12" ht="13.5">
      <c r="A20" s="74">
        <v>51009</v>
      </c>
      <c r="B20" s="76" t="s">
        <v>70</v>
      </c>
      <c r="C20" s="53" t="s">
        <v>97</v>
      </c>
      <c r="D20" s="49">
        <v>2504.2</v>
      </c>
      <c r="E20" s="19">
        <v>337.92</v>
      </c>
      <c r="F20" s="18">
        <v>2842.11</v>
      </c>
      <c r="G20" s="17">
        <v>1024.39</v>
      </c>
      <c r="H20" s="45">
        <v>3866.5</v>
      </c>
      <c r="I20" s="16">
        <f t="shared" si="1"/>
        <v>73.50601319022371</v>
      </c>
      <c r="J20" s="15">
        <f t="shared" si="2"/>
        <v>64.76658476658477</v>
      </c>
      <c r="K20" s="14">
        <f t="shared" si="3"/>
        <v>11.889757961514508</v>
      </c>
      <c r="L20" s="54"/>
    </row>
    <row r="21" spans="1:12" ht="13.5">
      <c r="A21" s="75"/>
      <c r="B21" s="77"/>
      <c r="C21" s="51" t="s">
        <v>98</v>
      </c>
      <c r="D21" s="47">
        <v>2245.06</v>
      </c>
      <c r="E21" s="13">
        <v>315</v>
      </c>
      <c r="F21" s="12">
        <v>2560.06</v>
      </c>
      <c r="G21" s="11">
        <v>1342.94</v>
      </c>
      <c r="H21" s="43">
        <v>3903</v>
      </c>
      <c r="I21" s="10">
        <f t="shared" si="1"/>
        <v>65.5921086343838</v>
      </c>
      <c r="J21" s="9">
        <f t="shared" si="2"/>
        <v>57.521393799641295</v>
      </c>
      <c r="K21" s="8">
        <f t="shared" si="3"/>
        <v>12.304399115645728</v>
      </c>
      <c r="L21" s="54"/>
    </row>
    <row r="22" spans="1:12" ht="13.5">
      <c r="A22" s="75"/>
      <c r="B22" s="77"/>
      <c r="C22" s="52" t="s">
        <v>0</v>
      </c>
      <c r="D22" s="48">
        <v>4749.26</v>
      </c>
      <c r="E22" s="7">
        <v>652.9200000000001</v>
      </c>
      <c r="F22" s="6">
        <v>5402.17</v>
      </c>
      <c r="G22" s="5">
        <v>2367.33</v>
      </c>
      <c r="H22" s="44">
        <v>7769.5</v>
      </c>
      <c r="I22" s="4">
        <f t="shared" si="1"/>
        <v>69.53047171632666</v>
      </c>
      <c r="J22" s="3">
        <f t="shared" si="2"/>
        <v>61.12697084754489</v>
      </c>
      <c r="K22" s="2">
        <f t="shared" si="3"/>
        <v>12.086254227467851</v>
      </c>
      <c r="L22" s="54"/>
    </row>
    <row r="23" spans="1:12" ht="13.5">
      <c r="A23" s="74">
        <v>51012</v>
      </c>
      <c r="B23" s="76" t="s">
        <v>69</v>
      </c>
      <c r="C23" s="53" t="s">
        <v>97</v>
      </c>
      <c r="D23" s="49">
        <v>825.33</v>
      </c>
      <c r="E23" s="19">
        <v>69.33</v>
      </c>
      <c r="F23" s="18">
        <v>894.67</v>
      </c>
      <c r="G23" s="17">
        <v>338.33</v>
      </c>
      <c r="H23" s="45">
        <v>1233</v>
      </c>
      <c r="I23" s="16">
        <f t="shared" si="1"/>
        <v>72.56042173560422</v>
      </c>
      <c r="J23" s="15">
        <f t="shared" si="2"/>
        <v>66.93673965936739</v>
      </c>
      <c r="K23" s="14">
        <f t="shared" si="3"/>
        <v>7.74922597158729</v>
      </c>
      <c r="L23" s="54"/>
    </row>
    <row r="24" spans="1:12" ht="13.5">
      <c r="A24" s="75"/>
      <c r="B24" s="77"/>
      <c r="C24" s="51" t="s">
        <v>98</v>
      </c>
      <c r="D24" s="47">
        <v>774.33</v>
      </c>
      <c r="E24" s="13">
        <v>52.42</v>
      </c>
      <c r="F24" s="12">
        <v>826.74</v>
      </c>
      <c r="G24" s="11">
        <v>412.76</v>
      </c>
      <c r="H24" s="43">
        <v>1239.5</v>
      </c>
      <c r="I24" s="10">
        <f t="shared" si="1"/>
        <v>66.69947559499798</v>
      </c>
      <c r="J24" s="9">
        <f t="shared" si="2"/>
        <v>62.47115772488907</v>
      </c>
      <c r="K24" s="8">
        <f t="shared" si="3"/>
        <v>6.3405665626436365</v>
      </c>
      <c r="L24" s="54"/>
    </row>
    <row r="25" spans="1:12" ht="13.5">
      <c r="A25" s="75"/>
      <c r="B25" s="77"/>
      <c r="C25" s="52" t="s">
        <v>0</v>
      </c>
      <c r="D25" s="48">
        <v>1599.66</v>
      </c>
      <c r="E25" s="7">
        <v>121.75</v>
      </c>
      <c r="F25" s="6">
        <v>1721.4099999999999</v>
      </c>
      <c r="G25" s="5">
        <v>751.0899999999999</v>
      </c>
      <c r="H25" s="44">
        <v>2472.5</v>
      </c>
      <c r="I25" s="4">
        <f t="shared" si="1"/>
        <v>69.62224469160768</v>
      </c>
      <c r="J25" s="3">
        <f t="shared" si="2"/>
        <v>64.69807886754297</v>
      </c>
      <c r="K25" s="2">
        <f t="shared" si="3"/>
        <v>7.072690410767918</v>
      </c>
      <c r="L25" s="54"/>
    </row>
    <row r="26" spans="1:12" ht="13.5">
      <c r="A26" s="74">
        <v>51014</v>
      </c>
      <c r="B26" s="76" t="s">
        <v>68</v>
      </c>
      <c r="C26" s="53" t="s">
        <v>97</v>
      </c>
      <c r="D26" s="49">
        <v>1592.47</v>
      </c>
      <c r="E26" s="19">
        <v>118.58</v>
      </c>
      <c r="F26" s="18">
        <v>1711.05</v>
      </c>
      <c r="G26" s="17">
        <v>596.95</v>
      </c>
      <c r="H26" s="45">
        <v>2308</v>
      </c>
      <c r="I26" s="16">
        <f t="shared" si="1"/>
        <v>74.13561525129982</v>
      </c>
      <c r="J26" s="15">
        <f t="shared" si="2"/>
        <v>68.99783362218372</v>
      </c>
      <c r="K26" s="14">
        <f t="shared" si="3"/>
        <v>6.930247508839601</v>
      </c>
      <c r="L26" s="54"/>
    </row>
    <row r="27" spans="1:12" ht="13.5">
      <c r="A27" s="75"/>
      <c r="B27" s="77"/>
      <c r="C27" s="51" t="s">
        <v>98</v>
      </c>
      <c r="D27" s="47">
        <v>1437.07</v>
      </c>
      <c r="E27" s="13">
        <v>103.33</v>
      </c>
      <c r="F27" s="12">
        <v>1540.41</v>
      </c>
      <c r="G27" s="11">
        <v>697.59</v>
      </c>
      <c r="H27" s="43">
        <v>2238</v>
      </c>
      <c r="I27" s="10">
        <f t="shared" si="1"/>
        <v>68.82975871313674</v>
      </c>
      <c r="J27" s="9">
        <f t="shared" si="2"/>
        <v>64.21224307417337</v>
      </c>
      <c r="K27" s="8">
        <f t="shared" si="3"/>
        <v>6.70795437578307</v>
      </c>
      <c r="L27" s="54"/>
    </row>
    <row r="28" spans="1:12" ht="13.5">
      <c r="A28" s="75"/>
      <c r="B28" s="77"/>
      <c r="C28" s="52" t="s">
        <v>0</v>
      </c>
      <c r="D28" s="48">
        <v>3029.54</v>
      </c>
      <c r="E28" s="7">
        <v>221.91</v>
      </c>
      <c r="F28" s="6">
        <v>3251.46</v>
      </c>
      <c r="G28" s="5">
        <v>1294.54</v>
      </c>
      <c r="H28" s="44">
        <v>4546</v>
      </c>
      <c r="I28" s="4">
        <f t="shared" si="1"/>
        <v>71.52353717553893</v>
      </c>
      <c r="J28" s="3">
        <f t="shared" si="2"/>
        <v>66.64188297404311</v>
      </c>
      <c r="K28" s="2">
        <f t="shared" si="3"/>
        <v>6.8249340296359176</v>
      </c>
      <c r="L28" s="54"/>
    </row>
    <row r="29" spans="1:12" ht="13.5">
      <c r="A29" s="74">
        <v>51017</v>
      </c>
      <c r="B29" s="76" t="s">
        <v>67</v>
      </c>
      <c r="C29" s="53" t="s">
        <v>97</v>
      </c>
      <c r="D29" s="49">
        <v>1401.45</v>
      </c>
      <c r="E29" s="19">
        <v>84</v>
      </c>
      <c r="F29" s="18">
        <v>1485.45</v>
      </c>
      <c r="G29" s="17">
        <v>422.05</v>
      </c>
      <c r="H29" s="45">
        <v>1907.5</v>
      </c>
      <c r="I29" s="16">
        <f t="shared" si="1"/>
        <v>77.87418086500656</v>
      </c>
      <c r="J29" s="15">
        <f t="shared" si="2"/>
        <v>73.47051114023591</v>
      </c>
      <c r="K29" s="14">
        <f t="shared" si="3"/>
        <v>5.6548520650307985</v>
      </c>
      <c r="L29" s="54"/>
    </row>
    <row r="30" spans="1:12" ht="13.5">
      <c r="A30" s="75"/>
      <c r="B30" s="77"/>
      <c r="C30" s="51" t="s">
        <v>98</v>
      </c>
      <c r="D30" s="47">
        <v>1272.78</v>
      </c>
      <c r="E30" s="13">
        <v>84.83</v>
      </c>
      <c r="F30" s="12">
        <v>1357.61</v>
      </c>
      <c r="G30" s="11">
        <v>504.89</v>
      </c>
      <c r="H30" s="43">
        <v>1862.5</v>
      </c>
      <c r="I30" s="10">
        <f t="shared" si="1"/>
        <v>72.89181208053691</v>
      </c>
      <c r="J30" s="9">
        <f t="shared" si="2"/>
        <v>68.33718120805369</v>
      </c>
      <c r="K30" s="8">
        <f t="shared" si="3"/>
        <v>6.248480786087315</v>
      </c>
      <c r="L30" s="54"/>
    </row>
    <row r="31" spans="1:12" ht="13.5">
      <c r="A31" s="75"/>
      <c r="B31" s="77"/>
      <c r="C31" s="52" t="s">
        <v>0</v>
      </c>
      <c r="D31" s="48">
        <v>2674.23</v>
      </c>
      <c r="E31" s="7">
        <v>168.82999999999998</v>
      </c>
      <c r="F31" s="6">
        <v>2843.06</v>
      </c>
      <c r="G31" s="5">
        <v>926.94</v>
      </c>
      <c r="H31" s="44">
        <v>3770</v>
      </c>
      <c r="I31" s="4">
        <f t="shared" si="1"/>
        <v>75.41273209549072</v>
      </c>
      <c r="J31" s="3">
        <f t="shared" si="2"/>
        <v>70.93448275862069</v>
      </c>
      <c r="K31" s="2">
        <f t="shared" si="3"/>
        <v>5.938319979177365</v>
      </c>
      <c r="L31" s="54"/>
    </row>
    <row r="32" spans="1:12" ht="13.5">
      <c r="A32" s="74">
        <v>51019</v>
      </c>
      <c r="B32" s="76" t="s">
        <v>66</v>
      </c>
      <c r="C32" s="53" t="s">
        <v>97</v>
      </c>
      <c r="D32" s="49">
        <v>764.47</v>
      </c>
      <c r="E32" s="19">
        <v>69.83</v>
      </c>
      <c r="F32" s="18">
        <v>834.3</v>
      </c>
      <c r="G32" s="17">
        <v>265.7</v>
      </c>
      <c r="H32" s="45">
        <v>1100</v>
      </c>
      <c r="I32" s="16">
        <f t="shared" si="1"/>
        <v>75.84545454545454</v>
      </c>
      <c r="J32" s="15">
        <f t="shared" si="2"/>
        <v>69.49727272727273</v>
      </c>
      <c r="K32" s="14">
        <f t="shared" si="3"/>
        <v>8.369890926525231</v>
      </c>
      <c r="L32" s="54"/>
    </row>
    <row r="33" spans="1:12" ht="13.5">
      <c r="A33" s="75"/>
      <c r="B33" s="77"/>
      <c r="C33" s="51" t="s">
        <v>98</v>
      </c>
      <c r="D33" s="47">
        <v>720.28</v>
      </c>
      <c r="E33" s="13">
        <v>49</v>
      </c>
      <c r="F33" s="12">
        <v>769.28</v>
      </c>
      <c r="G33" s="11">
        <v>297.22</v>
      </c>
      <c r="H33" s="43">
        <v>1066.5</v>
      </c>
      <c r="I33" s="10">
        <f t="shared" si="1"/>
        <v>72.13127051101735</v>
      </c>
      <c r="J33" s="9">
        <f t="shared" si="2"/>
        <v>67.53680262541022</v>
      </c>
      <c r="K33" s="8">
        <f t="shared" si="3"/>
        <v>6.36959234608985</v>
      </c>
      <c r="L33" s="54"/>
    </row>
    <row r="34" spans="1:12" ht="13.5">
      <c r="A34" s="75"/>
      <c r="B34" s="77"/>
      <c r="C34" s="52" t="s">
        <v>0</v>
      </c>
      <c r="D34" s="48">
        <v>1484.75</v>
      </c>
      <c r="E34" s="7">
        <v>118.83</v>
      </c>
      <c r="F34" s="6">
        <v>1603.58</v>
      </c>
      <c r="G34" s="5">
        <v>562.9200000000001</v>
      </c>
      <c r="H34" s="44">
        <v>2166.5</v>
      </c>
      <c r="I34" s="4">
        <f t="shared" si="1"/>
        <v>74.01707823678744</v>
      </c>
      <c r="J34" s="3">
        <f t="shared" si="2"/>
        <v>68.53219478421417</v>
      </c>
      <c r="K34" s="2">
        <f t="shared" si="3"/>
        <v>7.410294466132029</v>
      </c>
      <c r="L34" s="54"/>
    </row>
    <row r="35" spans="1:12" ht="13.5">
      <c r="A35" s="74">
        <v>51065</v>
      </c>
      <c r="B35" s="76" t="s">
        <v>65</v>
      </c>
      <c r="C35" s="53" t="s">
        <v>97</v>
      </c>
      <c r="D35" s="49">
        <v>2786.96</v>
      </c>
      <c r="E35" s="19">
        <v>186</v>
      </c>
      <c r="F35" s="18">
        <v>2972.96</v>
      </c>
      <c r="G35" s="17">
        <v>859.04</v>
      </c>
      <c r="H35" s="45">
        <v>3832</v>
      </c>
      <c r="I35" s="16">
        <f t="shared" si="1"/>
        <v>77.58246346555325</v>
      </c>
      <c r="J35" s="15">
        <f t="shared" si="2"/>
        <v>72.72860125260961</v>
      </c>
      <c r="K35" s="14">
        <f t="shared" si="3"/>
        <v>6.256390936978634</v>
      </c>
      <c r="L35" s="54"/>
    </row>
    <row r="36" spans="1:12" ht="13.5">
      <c r="A36" s="75"/>
      <c r="B36" s="77"/>
      <c r="C36" s="51" t="s">
        <v>98</v>
      </c>
      <c r="D36" s="47">
        <v>2515.8</v>
      </c>
      <c r="E36" s="13">
        <v>156.42</v>
      </c>
      <c r="F36" s="12">
        <v>2672.21</v>
      </c>
      <c r="G36" s="11">
        <v>1043.79</v>
      </c>
      <c r="H36" s="43">
        <v>3716</v>
      </c>
      <c r="I36" s="10">
        <f t="shared" si="1"/>
        <v>71.91092572658772</v>
      </c>
      <c r="J36" s="9">
        <f t="shared" si="2"/>
        <v>67.70182992465017</v>
      </c>
      <c r="K36" s="8">
        <f t="shared" si="3"/>
        <v>5.853581866694608</v>
      </c>
      <c r="L36" s="54"/>
    </row>
    <row r="37" spans="1:12" ht="13.5">
      <c r="A37" s="75"/>
      <c r="B37" s="77"/>
      <c r="C37" s="52" t="s">
        <v>0</v>
      </c>
      <c r="D37" s="48">
        <v>5302.76</v>
      </c>
      <c r="E37" s="7">
        <v>342.41999999999996</v>
      </c>
      <c r="F37" s="6">
        <v>5645.17</v>
      </c>
      <c r="G37" s="5">
        <v>1902.83</v>
      </c>
      <c r="H37" s="44">
        <v>7548</v>
      </c>
      <c r="I37" s="4">
        <f t="shared" si="1"/>
        <v>74.79027556968734</v>
      </c>
      <c r="J37" s="3">
        <f t="shared" si="2"/>
        <v>70.25384207737149</v>
      </c>
      <c r="K37" s="2">
        <f t="shared" si="3"/>
        <v>6.065716355751907</v>
      </c>
      <c r="L37" s="54"/>
    </row>
    <row r="38" spans="1:12" s="20" customFormat="1" ht="15.75" customHeight="1">
      <c r="A38" s="74">
        <v>51067</v>
      </c>
      <c r="B38" s="76" t="s">
        <v>34</v>
      </c>
      <c r="C38" s="53" t="s">
        <v>97</v>
      </c>
      <c r="D38" s="49">
        <v>3095.97</v>
      </c>
      <c r="E38" s="19">
        <v>285.75</v>
      </c>
      <c r="F38" s="18">
        <v>3381.72</v>
      </c>
      <c r="G38" s="17">
        <v>1152.28</v>
      </c>
      <c r="H38" s="45">
        <v>4534</v>
      </c>
      <c r="I38" s="16">
        <f t="shared" si="1"/>
        <v>74.58579620644022</v>
      </c>
      <c r="J38" s="15">
        <f t="shared" si="2"/>
        <v>68.28341420379355</v>
      </c>
      <c r="K38" s="14">
        <f t="shared" si="3"/>
        <v>8.449842092189774</v>
      </c>
      <c r="L38" s="54"/>
    </row>
    <row r="39" spans="1:12" s="20" customFormat="1" ht="15.75" customHeight="1">
      <c r="A39" s="75"/>
      <c r="B39" s="77"/>
      <c r="C39" s="51" t="s">
        <v>98</v>
      </c>
      <c r="D39" s="47">
        <v>2874.01</v>
      </c>
      <c r="E39" s="13">
        <v>301.08</v>
      </c>
      <c r="F39" s="12">
        <v>3175.09</v>
      </c>
      <c r="G39" s="11">
        <v>1443.41</v>
      </c>
      <c r="H39" s="43">
        <v>4618.5</v>
      </c>
      <c r="I39" s="10">
        <f t="shared" si="1"/>
        <v>68.74721229836527</v>
      </c>
      <c r="J39" s="9">
        <f t="shared" si="2"/>
        <v>62.22821262314605</v>
      </c>
      <c r="K39" s="8">
        <f t="shared" si="3"/>
        <v>9.482565848527127</v>
      </c>
      <c r="L39" s="54"/>
    </row>
    <row r="40" spans="1:12" s="20" customFormat="1" ht="15.75" customHeight="1">
      <c r="A40" s="75"/>
      <c r="B40" s="77"/>
      <c r="C40" s="52" t="s">
        <v>0</v>
      </c>
      <c r="D40" s="48">
        <v>5969.98</v>
      </c>
      <c r="E40" s="7">
        <v>586.8299999999999</v>
      </c>
      <c r="F40" s="6">
        <v>6556.8099999999995</v>
      </c>
      <c r="G40" s="5">
        <v>2595.69</v>
      </c>
      <c r="H40" s="44">
        <v>9152.5</v>
      </c>
      <c r="I40" s="4">
        <f t="shared" si="1"/>
        <v>71.63955203496312</v>
      </c>
      <c r="J40" s="3">
        <f t="shared" si="2"/>
        <v>65.22786124009833</v>
      </c>
      <c r="K40" s="2">
        <f t="shared" si="3"/>
        <v>8.949931445321733</v>
      </c>
      <c r="L40" s="54"/>
    </row>
    <row r="41" spans="1:12" ht="13.5">
      <c r="A41" s="74">
        <v>51068</v>
      </c>
      <c r="B41" s="76" t="s">
        <v>30</v>
      </c>
      <c r="C41" s="53" t="s">
        <v>97</v>
      </c>
      <c r="D41" s="49">
        <v>1909.68</v>
      </c>
      <c r="E41" s="19">
        <v>140.67</v>
      </c>
      <c r="F41" s="18">
        <v>2050.35</v>
      </c>
      <c r="G41" s="17">
        <v>699.15</v>
      </c>
      <c r="H41" s="45">
        <v>2749.5</v>
      </c>
      <c r="I41" s="16">
        <f t="shared" si="1"/>
        <v>74.57174031642117</v>
      </c>
      <c r="J41" s="15">
        <f t="shared" si="2"/>
        <v>69.45553737043099</v>
      </c>
      <c r="K41" s="14">
        <f t="shared" si="3"/>
        <v>6.860779866852</v>
      </c>
      <c r="L41" s="54"/>
    </row>
    <row r="42" spans="1:12" ht="13.5">
      <c r="A42" s="75"/>
      <c r="B42" s="77"/>
      <c r="C42" s="51" t="s">
        <v>98</v>
      </c>
      <c r="D42" s="47">
        <v>1736.93</v>
      </c>
      <c r="E42" s="13">
        <v>145.42</v>
      </c>
      <c r="F42" s="12">
        <v>1882.35</v>
      </c>
      <c r="G42" s="11">
        <v>792.15</v>
      </c>
      <c r="H42" s="43">
        <v>2674.5</v>
      </c>
      <c r="I42" s="10">
        <f t="shared" si="1"/>
        <v>70.38137969713965</v>
      </c>
      <c r="J42" s="9">
        <f t="shared" si="2"/>
        <v>64.94410170125258</v>
      </c>
      <c r="K42" s="8">
        <f t="shared" si="3"/>
        <v>7.725449571014955</v>
      </c>
      <c r="L42" s="54"/>
    </row>
    <row r="43" spans="1:12" ht="13.5">
      <c r="A43" s="75"/>
      <c r="B43" s="77"/>
      <c r="C43" s="52" t="s">
        <v>0</v>
      </c>
      <c r="D43" s="48">
        <v>3646.61</v>
      </c>
      <c r="E43" s="7">
        <v>286.09</v>
      </c>
      <c r="F43" s="6">
        <v>3932.7</v>
      </c>
      <c r="G43" s="5">
        <v>1491.3</v>
      </c>
      <c r="H43" s="44">
        <v>5424</v>
      </c>
      <c r="I43" s="4">
        <f t="shared" si="1"/>
        <v>72.50553097345133</v>
      </c>
      <c r="J43" s="3">
        <f t="shared" si="2"/>
        <v>67.23101032448378</v>
      </c>
      <c r="K43" s="2">
        <f t="shared" si="3"/>
        <v>7.274645917562997</v>
      </c>
      <c r="L43" s="54"/>
    </row>
    <row r="44" spans="1:12" ht="13.5">
      <c r="A44" s="74">
        <v>51069</v>
      </c>
      <c r="B44" s="76" t="s">
        <v>32</v>
      </c>
      <c r="C44" s="53" t="s">
        <v>97</v>
      </c>
      <c r="D44" s="49">
        <v>4050.55</v>
      </c>
      <c r="E44" s="19">
        <v>527.25</v>
      </c>
      <c r="F44" s="18">
        <v>4577.8</v>
      </c>
      <c r="G44" s="17">
        <v>1626.7</v>
      </c>
      <c r="H44" s="45">
        <v>6204.5</v>
      </c>
      <c r="I44" s="16">
        <f t="shared" si="1"/>
        <v>73.78193246836973</v>
      </c>
      <c r="J44" s="15">
        <f t="shared" si="2"/>
        <v>65.2840680151503</v>
      </c>
      <c r="K44" s="14">
        <f t="shared" si="3"/>
        <v>11.517541176984578</v>
      </c>
      <c r="L44" s="54"/>
    </row>
    <row r="45" spans="1:12" ht="13.5">
      <c r="A45" s="75"/>
      <c r="B45" s="77"/>
      <c r="C45" s="51" t="s">
        <v>98</v>
      </c>
      <c r="D45" s="47">
        <v>3542.99</v>
      </c>
      <c r="E45" s="13">
        <v>462.33</v>
      </c>
      <c r="F45" s="12">
        <v>4005.33</v>
      </c>
      <c r="G45" s="11">
        <v>1960.17</v>
      </c>
      <c r="H45" s="43">
        <v>5965.5</v>
      </c>
      <c r="I45" s="10">
        <f t="shared" si="1"/>
        <v>67.14156399295952</v>
      </c>
      <c r="J45" s="9">
        <f t="shared" si="2"/>
        <v>59.391333500963874</v>
      </c>
      <c r="K45" s="8">
        <f t="shared" si="3"/>
        <v>11.542869126888421</v>
      </c>
      <c r="L45" s="54"/>
    </row>
    <row r="46" spans="1:12" ht="14.25" thickBot="1">
      <c r="A46" s="75"/>
      <c r="B46" s="77"/>
      <c r="C46" s="52" t="s">
        <v>0</v>
      </c>
      <c r="D46" s="48">
        <v>7593.54</v>
      </c>
      <c r="E46" s="7">
        <v>989.5799999999999</v>
      </c>
      <c r="F46" s="6">
        <v>8583.130000000001</v>
      </c>
      <c r="G46" s="5">
        <v>3586.87</v>
      </c>
      <c r="H46" s="44">
        <v>12170</v>
      </c>
      <c r="I46" s="4">
        <f t="shared" si="1"/>
        <v>70.52695152013148</v>
      </c>
      <c r="J46" s="3">
        <f t="shared" si="2"/>
        <v>62.39556285949055</v>
      </c>
      <c r="K46" s="2">
        <f t="shared" si="3"/>
        <v>11.529360501355564</v>
      </c>
      <c r="L46" s="54"/>
    </row>
    <row r="47" spans="1:12" ht="13.5">
      <c r="A47" s="78" t="s">
        <v>89</v>
      </c>
      <c r="B47" s="79"/>
      <c r="C47" s="50" t="s">
        <v>97</v>
      </c>
      <c r="D47" s="46">
        <f aca="true" t="shared" si="5" ref="D47:H49">D50+D53+D56+D59+D62+D65+D68+D71+D74+D77+D80+D83</f>
        <v>73125</v>
      </c>
      <c r="E47" s="40">
        <f t="shared" si="5"/>
        <v>15515.83</v>
      </c>
      <c r="F47" s="41">
        <f t="shared" si="5"/>
        <v>88640.84999999999</v>
      </c>
      <c r="G47" s="39">
        <f t="shared" si="5"/>
        <v>37006.149999999994</v>
      </c>
      <c r="H47" s="42">
        <f t="shared" si="5"/>
        <v>125647</v>
      </c>
      <c r="I47" s="30">
        <f aca="true" t="shared" si="6" ref="I47:I85">F47/H47*100</f>
        <v>70.54752600539607</v>
      </c>
      <c r="J47" s="31">
        <f aca="true" t="shared" si="7" ref="J47:J85">D47/H47*100</f>
        <v>58.19876320166817</v>
      </c>
      <c r="K47" s="32">
        <f aca="true" t="shared" si="8" ref="K47:K85">E47/F47*100</f>
        <v>17.504152994922773</v>
      </c>
      <c r="L47" s="54"/>
    </row>
    <row r="48" spans="1:12" ht="13.5">
      <c r="A48" s="80"/>
      <c r="B48" s="81"/>
      <c r="C48" s="51" t="s">
        <v>98</v>
      </c>
      <c r="D48" s="47">
        <f t="shared" si="5"/>
        <v>63319.99000000001</v>
      </c>
      <c r="E48" s="13">
        <f t="shared" si="5"/>
        <v>13811.49</v>
      </c>
      <c r="F48" s="12">
        <f t="shared" si="5"/>
        <v>77131.49</v>
      </c>
      <c r="G48" s="11">
        <f t="shared" si="5"/>
        <v>49196.509999999995</v>
      </c>
      <c r="H48" s="43">
        <f t="shared" si="5"/>
        <v>126328</v>
      </c>
      <c r="I48" s="33">
        <f t="shared" si="6"/>
        <v>61.05652745234627</v>
      </c>
      <c r="J48" s="34">
        <f t="shared" si="7"/>
        <v>50.12348014691914</v>
      </c>
      <c r="K48" s="35">
        <f t="shared" si="8"/>
        <v>17.906421877757058</v>
      </c>
      <c r="L48" s="54"/>
    </row>
    <row r="49" spans="1:12" ht="14.25" thickBot="1">
      <c r="A49" s="82"/>
      <c r="B49" s="83"/>
      <c r="C49" s="59" t="s">
        <v>0</v>
      </c>
      <c r="D49" s="60">
        <f t="shared" si="5"/>
        <v>136444.99000000002</v>
      </c>
      <c r="E49" s="61">
        <f t="shared" si="5"/>
        <v>29327.32</v>
      </c>
      <c r="F49" s="62">
        <f t="shared" si="5"/>
        <v>165772.34000000003</v>
      </c>
      <c r="G49" s="63">
        <f t="shared" si="5"/>
        <v>86202.66000000002</v>
      </c>
      <c r="H49" s="64">
        <f t="shared" si="5"/>
        <v>251975</v>
      </c>
      <c r="I49" s="65">
        <f t="shared" si="6"/>
        <v>65.78920130965375</v>
      </c>
      <c r="J49" s="66">
        <f t="shared" si="7"/>
        <v>54.1502093461653</v>
      </c>
      <c r="K49" s="67">
        <f t="shared" si="8"/>
        <v>17.691322931195877</v>
      </c>
      <c r="L49" s="54"/>
    </row>
    <row r="50" spans="1:12" ht="13.5">
      <c r="A50" s="75">
        <v>52010</v>
      </c>
      <c r="B50" s="89" t="s">
        <v>64</v>
      </c>
      <c r="C50" s="51" t="s">
        <v>97</v>
      </c>
      <c r="D50" s="47">
        <v>2935.89</v>
      </c>
      <c r="E50" s="13">
        <v>491.83</v>
      </c>
      <c r="F50" s="12">
        <v>3427.72</v>
      </c>
      <c r="G50" s="11">
        <v>1207.78</v>
      </c>
      <c r="H50" s="43">
        <v>4635.5</v>
      </c>
      <c r="I50" s="10">
        <f t="shared" si="6"/>
        <v>73.9449897529932</v>
      </c>
      <c r="J50" s="9">
        <f t="shared" si="7"/>
        <v>63.3349153273649</v>
      </c>
      <c r="K50" s="8">
        <f t="shared" si="8"/>
        <v>14.348604903551049</v>
      </c>
      <c r="L50" s="54"/>
    </row>
    <row r="51" spans="1:12" ht="13.5">
      <c r="A51" s="75"/>
      <c r="B51" s="89"/>
      <c r="C51" s="51" t="s">
        <v>98</v>
      </c>
      <c r="D51" s="47">
        <v>2667.67</v>
      </c>
      <c r="E51" s="13">
        <v>499.25</v>
      </c>
      <c r="F51" s="12">
        <v>3166.92</v>
      </c>
      <c r="G51" s="11">
        <v>1621.58</v>
      </c>
      <c r="H51" s="43">
        <v>4788.5</v>
      </c>
      <c r="I51" s="10">
        <f t="shared" si="6"/>
        <v>66.1359507152553</v>
      </c>
      <c r="J51" s="9">
        <f t="shared" si="7"/>
        <v>55.70993004072257</v>
      </c>
      <c r="K51" s="8">
        <f t="shared" si="8"/>
        <v>15.764528311419296</v>
      </c>
      <c r="L51" s="54"/>
    </row>
    <row r="52" spans="1:12" ht="13.5">
      <c r="A52" s="75"/>
      <c r="B52" s="89"/>
      <c r="C52" s="52" t="s">
        <v>0</v>
      </c>
      <c r="D52" s="48">
        <v>5603.5599999999995</v>
      </c>
      <c r="E52" s="7">
        <v>991.0799999999999</v>
      </c>
      <c r="F52" s="6">
        <v>6594.639999999999</v>
      </c>
      <c r="G52" s="5">
        <v>2829.3599999999997</v>
      </c>
      <c r="H52" s="44">
        <v>9424</v>
      </c>
      <c r="I52" s="4">
        <f t="shared" si="6"/>
        <v>69.97707979626485</v>
      </c>
      <c r="J52" s="3">
        <f t="shared" si="7"/>
        <v>59.460526315789465</v>
      </c>
      <c r="K52" s="2">
        <f t="shared" si="8"/>
        <v>15.028568655756796</v>
      </c>
      <c r="L52" s="54"/>
    </row>
    <row r="53" spans="1:12" ht="13.5">
      <c r="A53" s="74">
        <v>52011</v>
      </c>
      <c r="B53" s="76" t="s">
        <v>63</v>
      </c>
      <c r="C53" s="53" t="s">
        <v>97</v>
      </c>
      <c r="D53" s="49">
        <v>34750.74</v>
      </c>
      <c r="E53" s="19">
        <v>9367.83</v>
      </c>
      <c r="F53" s="18">
        <v>44118.58</v>
      </c>
      <c r="G53" s="17">
        <v>20584.92</v>
      </c>
      <c r="H53" s="45">
        <v>64703.5</v>
      </c>
      <c r="I53" s="16">
        <f t="shared" si="6"/>
        <v>68.1857704760948</v>
      </c>
      <c r="J53" s="15">
        <f t="shared" si="7"/>
        <v>53.70766650953966</v>
      </c>
      <c r="K53" s="14">
        <f t="shared" si="8"/>
        <v>21.2332989865041</v>
      </c>
      <c r="L53" s="54"/>
    </row>
    <row r="54" spans="1:12" ht="13.5">
      <c r="A54" s="75"/>
      <c r="B54" s="77"/>
      <c r="C54" s="51" t="s">
        <v>98</v>
      </c>
      <c r="D54" s="47">
        <v>28799.01</v>
      </c>
      <c r="E54" s="13">
        <v>8069.25</v>
      </c>
      <c r="F54" s="12">
        <v>36868.26</v>
      </c>
      <c r="G54" s="11">
        <v>26918.74</v>
      </c>
      <c r="H54" s="43">
        <v>63787</v>
      </c>
      <c r="I54" s="10">
        <f t="shared" si="6"/>
        <v>57.79901860880744</v>
      </c>
      <c r="J54" s="9">
        <f t="shared" si="7"/>
        <v>45.14871368774202</v>
      </c>
      <c r="K54" s="8">
        <f t="shared" si="8"/>
        <v>21.886712310263622</v>
      </c>
      <c r="L54" s="54"/>
    </row>
    <row r="55" spans="1:12" ht="13.5">
      <c r="A55" s="75"/>
      <c r="B55" s="77"/>
      <c r="C55" s="52" t="s">
        <v>0</v>
      </c>
      <c r="D55" s="48">
        <v>63549.75</v>
      </c>
      <c r="E55" s="7">
        <v>17437.08</v>
      </c>
      <c r="F55" s="6">
        <v>80986.84</v>
      </c>
      <c r="G55" s="5">
        <v>47503.66</v>
      </c>
      <c r="H55" s="44">
        <v>128490.5</v>
      </c>
      <c r="I55" s="4">
        <f t="shared" si="6"/>
        <v>63.02943797401363</v>
      </c>
      <c r="J55" s="3">
        <f t="shared" si="7"/>
        <v>49.458714846622904</v>
      </c>
      <c r="K55" s="2">
        <f t="shared" si="8"/>
        <v>21.53075734279792</v>
      </c>
      <c r="L55" s="54"/>
    </row>
    <row r="56" spans="1:12" ht="13.5">
      <c r="A56" s="74">
        <v>52012</v>
      </c>
      <c r="B56" s="76" t="s">
        <v>62</v>
      </c>
      <c r="C56" s="53" t="s">
        <v>97</v>
      </c>
      <c r="D56" s="49">
        <v>6412.69</v>
      </c>
      <c r="E56" s="19">
        <v>1431.75</v>
      </c>
      <c r="F56" s="18">
        <v>7844.44</v>
      </c>
      <c r="G56" s="17">
        <v>3304.56</v>
      </c>
      <c r="H56" s="45">
        <v>11149</v>
      </c>
      <c r="I56" s="16">
        <f t="shared" si="6"/>
        <v>70.36003228989146</v>
      </c>
      <c r="J56" s="15">
        <f t="shared" si="7"/>
        <v>57.51807336980895</v>
      </c>
      <c r="K56" s="14">
        <f t="shared" si="8"/>
        <v>18.251780879195966</v>
      </c>
      <c r="L56" s="54"/>
    </row>
    <row r="57" spans="1:12" ht="13.5">
      <c r="A57" s="75"/>
      <c r="B57" s="77"/>
      <c r="C57" s="51" t="s">
        <v>98</v>
      </c>
      <c r="D57" s="47">
        <v>5470.3</v>
      </c>
      <c r="E57" s="13">
        <v>1292.5</v>
      </c>
      <c r="F57" s="12">
        <v>6762.8</v>
      </c>
      <c r="G57" s="11">
        <v>4549.2</v>
      </c>
      <c r="H57" s="43">
        <v>11312</v>
      </c>
      <c r="I57" s="10">
        <f t="shared" si="6"/>
        <v>59.78429985855729</v>
      </c>
      <c r="J57" s="9">
        <f t="shared" si="7"/>
        <v>48.35838048090523</v>
      </c>
      <c r="K57" s="8">
        <f t="shared" si="8"/>
        <v>19.111906310995444</v>
      </c>
      <c r="L57" s="54"/>
    </row>
    <row r="58" spans="1:12" ht="13.5">
      <c r="A58" s="75"/>
      <c r="B58" s="77"/>
      <c r="C58" s="52" t="s">
        <v>0</v>
      </c>
      <c r="D58" s="48">
        <v>11882.99</v>
      </c>
      <c r="E58" s="7">
        <v>2724.25</v>
      </c>
      <c r="F58" s="6">
        <v>14607.24</v>
      </c>
      <c r="G58" s="5">
        <v>7853.76</v>
      </c>
      <c r="H58" s="44">
        <v>22461</v>
      </c>
      <c r="I58" s="4">
        <f t="shared" si="6"/>
        <v>65.03379190597035</v>
      </c>
      <c r="J58" s="3">
        <f t="shared" si="7"/>
        <v>52.90499087306887</v>
      </c>
      <c r="K58" s="2">
        <f t="shared" si="8"/>
        <v>18.649998220060738</v>
      </c>
      <c r="L58" s="54"/>
    </row>
    <row r="59" spans="1:12" ht="13.5">
      <c r="A59" s="74">
        <v>52015</v>
      </c>
      <c r="B59" s="76" t="s">
        <v>61</v>
      </c>
      <c r="C59" s="53" t="s">
        <v>97</v>
      </c>
      <c r="D59" s="49">
        <v>6225.66</v>
      </c>
      <c r="E59" s="19">
        <v>1071.33</v>
      </c>
      <c r="F59" s="18">
        <v>7296.99</v>
      </c>
      <c r="G59" s="17">
        <v>2589.51</v>
      </c>
      <c r="H59" s="45">
        <v>9886.5</v>
      </c>
      <c r="I59" s="16">
        <f t="shared" si="6"/>
        <v>73.8076164466697</v>
      </c>
      <c r="J59" s="15">
        <f t="shared" si="7"/>
        <v>62.971324533454705</v>
      </c>
      <c r="K59" s="14">
        <f t="shared" si="8"/>
        <v>14.681807156101351</v>
      </c>
      <c r="L59" s="54"/>
    </row>
    <row r="60" spans="1:12" ht="13.5">
      <c r="A60" s="75"/>
      <c r="B60" s="77"/>
      <c r="C60" s="51" t="s">
        <v>98</v>
      </c>
      <c r="D60" s="47">
        <v>5452.34</v>
      </c>
      <c r="E60" s="13">
        <v>1014.17</v>
      </c>
      <c r="F60" s="12">
        <v>6466.5</v>
      </c>
      <c r="G60" s="11">
        <v>3601.5</v>
      </c>
      <c r="H60" s="43">
        <v>10068</v>
      </c>
      <c r="I60" s="10">
        <f t="shared" si="6"/>
        <v>64.22824791418356</v>
      </c>
      <c r="J60" s="9">
        <f t="shared" si="7"/>
        <v>54.15514501390545</v>
      </c>
      <c r="K60" s="8">
        <f t="shared" si="8"/>
        <v>15.683445449624989</v>
      </c>
      <c r="L60" s="54"/>
    </row>
    <row r="61" spans="1:12" ht="13.5">
      <c r="A61" s="75"/>
      <c r="B61" s="77"/>
      <c r="C61" s="52" t="s">
        <v>0</v>
      </c>
      <c r="D61" s="48">
        <v>11678</v>
      </c>
      <c r="E61" s="7">
        <v>2085.5</v>
      </c>
      <c r="F61" s="6">
        <v>13763.49</v>
      </c>
      <c r="G61" s="5">
        <v>6191.01</v>
      </c>
      <c r="H61" s="44">
        <v>19954.5</v>
      </c>
      <c r="I61" s="4">
        <f t="shared" si="6"/>
        <v>68.97436668420657</v>
      </c>
      <c r="J61" s="3">
        <f t="shared" si="7"/>
        <v>58.5231401438272</v>
      </c>
      <c r="K61" s="2">
        <f t="shared" si="8"/>
        <v>15.152406838672459</v>
      </c>
      <c r="L61" s="54"/>
    </row>
    <row r="62" spans="1:12" ht="13.5">
      <c r="A62" s="74">
        <v>52018</v>
      </c>
      <c r="B62" s="76" t="s">
        <v>60</v>
      </c>
      <c r="C62" s="53" t="s">
        <v>97</v>
      </c>
      <c r="D62" s="49">
        <v>1847.11</v>
      </c>
      <c r="E62" s="19">
        <v>519.42</v>
      </c>
      <c r="F62" s="18">
        <v>2366.53</v>
      </c>
      <c r="G62" s="17">
        <v>1124.47</v>
      </c>
      <c r="H62" s="45">
        <v>3491</v>
      </c>
      <c r="I62" s="16">
        <f t="shared" si="6"/>
        <v>67.78945860784876</v>
      </c>
      <c r="J62" s="15">
        <f t="shared" si="7"/>
        <v>52.91062732741335</v>
      </c>
      <c r="K62" s="14">
        <f t="shared" si="8"/>
        <v>21.948591397531402</v>
      </c>
      <c r="L62" s="54"/>
    </row>
    <row r="63" spans="1:12" ht="13.5">
      <c r="A63" s="75"/>
      <c r="B63" s="77"/>
      <c r="C63" s="51" t="s">
        <v>98</v>
      </c>
      <c r="D63" s="47">
        <v>1407.47</v>
      </c>
      <c r="E63" s="13">
        <v>475.25</v>
      </c>
      <c r="F63" s="12">
        <v>1882.72</v>
      </c>
      <c r="G63" s="11">
        <v>1701.28</v>
      </c>
      <c r="H63" s="43">
        <v>3584</v>
      </c>
      <c r="I63" s="10">
        <f t="shared" si="6"/>
        <v>52.53124999999999</v>
      </c>
      <c r="J63" s="9">
        <f t="shared" si="7"/>
        <v>39.270926339285715</v>
      </c>
      <c r="K63" s="8">
        <f t="shared" si="8"/>
        <v>25.242733916886205</v>
      </c>
      <c r="L63" s="54"/>
    </row>
    <row r="64" spans="1:12" ht="13.5">
      <c r="A64" s="75"/>
      <c r="B64" s="77"/>
      <c r="C64" s="52" t="s">
        <v>0</v>
      </c>
      <c r="D64" s="48">
        <v>3254.58</v>
      </c>
      <c r="E64" s="7">
        <v>994.67</v>
      </c>
      <c r="F64" s="6">
        <v>4249.25</v>
      </c>
      <c r="G64" s="5">
        <v>2825.75</v>
      </c>
      <c r="H64" s="44">
        <v>7075</v>
      </c>
      <c r="I64" s="4">
        <f t="shared" si="6"/>
        <v>60.0600706713781</v>
      </c>
      <c r="J64" s="3">
        <f t="shared" si="7"/>
        <v>46.00113074204947</v>
      </c>
      <c r="K64" s="2">
        <f t="shared" si="8"/>
        <v>23.40813084661999</v>
      </c>
      <c r="L64" s="54"/>
    </row>
    <row r="65" spans="1:12" ht="13.5">
      <c r="A65" s="74">
        <v>52021</v>
      </c>
      <c r="B65" s="76" t="s">
        <v>59</v>
      </c>
      <c r="C65" s="53" t="s">
        <v>97</v>
      </c>
      <c r="D65" s="49">
        <v>4640.07</v>
      </c>
      <c r="E65" s="19">
        <v>667.08</v>
      </c>
      <c r="F65" s="18">
        <v>5307.16</v>
      </c>
      <c r="G65" s="17">
        <v>1907.34</v>
      </c>
      <c r="H65" s="45">
        <v>7214.5</v>
      </c>
      <c r="I65" s="16">
        <f t="shared" si="6"/>
        <v>73.56240903735532</v>
      </c>
      <c r="J65" s="15">
        <f t="shared" si="7"/>
        <v>64.31589160717998</v>
      </c>
      <c r="K65" s="14">
        <f t="shared" si="8"/>
        <v>12.569434499807809</v>
      </c>
      <c r="L65" s="54"/>
    </row>
    <row r="66" spans="1:12" ht="13.5">
      <c r="A66" s="75"/>
      <c r="B66" s="77"/>
      <c r="C66" s="51" t="s">
        <v>98</v>
      </c>
      <c r="D66" s="47">
        <v>4193.51</v>
      </c>
      <c r="E66" s="13">
        <v>641.08</v>
      </c>
      <c r="F66" s="12">
        <v>4834.6</v>
      </c>
      <c r="G66" s="11">
        <v>2626.9</v>
      </c>
      <c r="H66" s="43">
        <v>7461.5</v>
      </c>
      <c r="I66" s="10">
        <f t="shared" si="6"/>
        <v>64.79394223681567</v>
      </c>
      <c r="J66" s="9">
        <f t="shared" si="7"/>
        <v>56.20197011324801</v>
      </c>
      <c r="K66" s="8">
        <f t="shared" si="8"/>
        <v>13.260249038183098</v>
      </c>
      <c r="L66" s="54"/>
    </row>
    <row r="67" spans="1:12" ht="13.5">
      <c r="A67" s="75"/>
      <c r="B67" s="77"/>
      <c r="C67" s="52" t="s">
        <v>0</v>
      </c>
      <c r="D67" s="48">
        <v>8833.58</v>
      </c>
      <c r="E67" s="7">
        <v>1308.16</v>
      </c>
      <c r="F67" s="6">
        <v>10141.76</v>
      </c>
      <c r="G67" s="5">
        <v>4534.24</v>
      </c>
      <c r="H67" s="44">
        <v>14676</v>
      </c>
      <c r="I67" s="4">
        <f t="shared" si="6"/>
        <v>69.10438811665304</v>
      </c>
      <c r="J67" s="3">
        <f t="shared" si="7"/>
        <v>60.19065140365222</v>
      </c>
      <c r="K67" s="2">
        <f t="shared" si="8"/>
        <v>12.898747357460639</v>
      </c>
      <c r="L67" s="54"/>
    </row>
    <row r="68" spans="1:12" ht="13.5">
      <c r="A68" s="74">
        <v>52022</v>
      </c>
      <c r="B68" s="76" t="s">
        <v>58</v>
      </c>
      <c r="C68" s="53" t="s">
        <v>97</v>
      </c>
      <c r="D68" s="49">
        <v>3501.12</v>
      </c>
      <c r="E68" s="19">
        <v>594.67</v>
      </c>
      <c r="F68" s="18">
        <v>4095.79</v>
      </c>
      <c r="G68" s="17">
        <v>1636.71</v>
      </c>
      <c r="H68" s="45">
        <v>5732.5</v>
      </c>
      <c r="I68" s="16">
        <f t="shared" si="6"/>
        <v>71.44858264282598</v>
      </c>
      <c r="J68" s="15">
        <f t="shared" si="7"/>
        <v>61.074923680767554</v>
      </c>
      <c r="K68" s="14">
        <f t="shared" si="8"/>
        <v>14.519054932015557</v>
      </c>
      <c r="L68" s="54"/>
    </row>
    <row r="69" spans="1:12" ht="13.5">
      <c r="A69" s="75"/>
      <c r="B69" s="77"/>
      <c r="C69" s="51" t="s">
        <v>98</v>
      </c>
      <c r="D69" s="47">
        <v>3183.81</v>
      </c>
      <c r="E69" s="13">
        <v>567.83</v>
      </c>
      <c r="F69" s="12">
        <v>3751.65</v>
      </c>
      <c r="G69" s="11">
        <v>2080.85</v>
      </c>
      <c r="H69" s="43">
        <v>5832.5</v>
      </c>
      <c r="I69" s="10">
        <f t="shared" si="6"/>
        <v>64.32318902700386</v>
      </c>
      <c r="J69" s="9">
        <f t="shared" si="7"/>
        <v>54.58739819974282</v>
      </c>
      <c r="K69" s="8">
        <f t="shared" si="8"/>
        <v>15.13547372489438</v>
      </c>
      <c r="L69" s="54"/>
    </row>
    <row r="70" spans="1:12" ht="13.5">
      <c r="A70" s="75"/>
      <c r="B70" s="77"/>
      <c r="C70" s="52" t="s">
        <v>0</v>
      </c>
      <c r="D70" s="48">
        <v>6684.93</v>
      </c>
      <c r="E70" s="7">
        <v>1162.5</v>
      </c>
      <c r="F70" s="6">
        <v>7847.4400000000005</v>
      </c>
      <c r="G70" s="5">
        <v>3717.56</v>
      </c>
      <c r="H70" s="44">
        <v>11565</v>
      </c>
      <c r="I70" s="4">
        <f t="shared" si="6"/>
        <v>67.85507998270644</v>
      </c>
      <c r="J70" s="3">
        <f t="shared" si="7"/>
        <v>57.80311284046693</v>
      </c>
      <c r="K70" s="2">
        <f t="shared" si="8"/>
        <v>14.813748177749686</v>
      </c>
      <c r="L70" s="54"/>
    </row>
    <row r="71" spans="1:12" ht="13.5">
      <c r="A71" s="74">
        <v>52025</v>
      </c>
      <c r="B71" s="76" t="s">
        <v>57</v>
      </c>
      <c r="C71" s="53" t="s">
        <v>97</v>
      </c>
      <c r="D71" s="49">
        <v>2627.91</v>
      </c>
      <c r="E71" s="19">
        <v>251.75</v>
      </c>
      <c r="F71" s="18">
        <v>2879.66</v>
      </c>
      <c r="G71" s="17">
        <v>974.84</v>
      </c>
      <c r="H71" s="45">
        <v>3854.5</v>
      </c>
      <c r="I71" s="16">
        <f t="shared" si="6"/>
        <v>74.70904138020495</v>
      </c>
      <c r="J71" s="15">
        <f t="shared" si="7"/>
        <v>68.17771435983914</v>
      </c>
      <c r="K71" s="14">
        <f t="shared" si="8"/>
        <v>8.742351527610898</v>
      </c>
      <c r="L71" s="54"/>
    </row>
    <row r="72" spans="1:12" ht="13.5">
      <c r="A72" s="75"/>
      <c r="B72" s="77"/>
      <c r="C72" s="51" t="s">
        <v>98</v>
      </c>
      <c r="D72" s="47">
        <v>2542.17</v>
      </c>
      <c r="E72" s="13">
        <v>253.83</v>
      </c>
      <c r="F72" s="12">
        <v>2796.01</v>
      </c>
      <c r="G72" s="11">
        <v>1182.99</v>
      </c>
      <c r="H72" s="43">
        <v>3979</v>
      </c>
      <c r="I72" s="10">
        <f t="shared" si="6"/>
        <v>70.26916310630811</v>
      </c>
      <c r="J72" s="9">
        <f t="shared" si="7"/>
        <v>63.88967077155064</v>
      </c>
      <c r="K72" s="8">
        <f t="shared" si="8"/>
        <v>9.078293711395883</v>
      </c>
      <c r="L72" s="54"/>
    </row>
    <row r="73" spans="1:12" ht="13.5">
      <c r="A73" s="75"/>
      <c r="B73" s="77"/>
      <c r="C73" s="52" t="s">
        <v>0</v>
      </c>
      <c r="D73" s="48">
        <v>5170.08</v>
      </c>
      <c r="E73" s="7">
        <v>505.58000000000004</v>
      </c>
      <c r="F73" s="6">
        <v>5675.67</v>
      </c>
      <c r="G73" s="5">
        <v>2157.83</v>
      </c>
      <c r="H73" s="44">
        <v>7833.5</v>
      </c>
      <c r="I73" s="4">
        <f t="shared" si="6"/>
        <v>72.45382013148657</v>
      </c>
      <c r="J73" s="3">
        <f t="shared" si="7"/>
        <v>65.99961702942491</v>
      </c>
      <c r="K73" s="2">
        <f t="shared" si="8"/>
        <v>8.907847003085099</v>
      </c>
      <c r="L73" s="54"/>
    </row>
    <row r="74" spans="1:12" ht="13.5">
      <c r="A74" s="74">
        <v>52048</v>
      </c>
      <c r="B74" s="76" t="s">
        <v>55</v>
      </c>
      <c r="C74" s="53" t="s">
        <v>97</v>
      </c>
      <c r="D74" s="49">
        <v>2042.52</v>
      </c>
      <c r="E74" s="19">
        <v>208.67</v>
      </c>
      <c r="F74" s="18">
        <v>2251.19</v>
      </c>
      <c r="G74" s="17">
        <v>747.81</v>
      </c>
      <c r="H74" s="45">
        <v>2999</v>
      </c>
      <c r="I74" s="16">
        <f t="shared" si="6"/>
        <v>75.06468822940981</v>
      </c>
      <c r="J74" s="15">
        <f t="shared" si="7"/>
        <v>68.10670223407801</v>
      </c>
      <c r="K74" s="14">
        <f t="shared" si="8"/>
        <v>9.269319781981974</v>
      </c>
      <c r="L74" s="54"/>
    </row>
    <row r="75" spans="1:12" ht="13.5">
      <c r="A75" s="75"/>
      <c r="B75" s="77"/>
      <c r="C75" s="51" t="s">
        <v>98</v>
      </c>
      <c r="D75" s="47">
        <v>2012.01</v>
      </c>
      <c r="E75" s="13">
        <v>206</v>
      </c>
      <c r="F75" s="12">
        <v>2218.01</v>
      </c>
      <c r="G75" s="11">
        <v>947.99</v>
      </c>
      <c r="H75" s="43">
        <v>3166</v>
      </c>
      <c r="I75" s="10">
        <f t="shared" si="6"/>
        <v>70.05716993051169</v>
      </c>
      <c r="J75" s="9">
        <f t="shared" si="7"/>
        <v>63.55053695514845</v>
      </c>
      <c r="K75" s="8">
        <f t="shared" si="8"/>
        <v>9.287604654622838</v>
      </c>
      <c r="L75" s="54"/>
    </row>
    <row r="76" spans="1:12" ht="13.5">
      <c r="A76" s="75"/>
      <c r="B76" s="77"/>
      <c r="C76" s="52" t="s">
        <v>0</v>
      </c>
      <c r="D76" s="48">
        <v>4054.5299999999997</v>
      </c>
      <c r="E76" s="7">
        <v>414.66999999999996</v>
      </c>
      <c r="F76" s="6">
        <v>4469.200000000001</v>
      </c>
      <c r="G76" s="5">
        <v>1695.8</v>
      </c>
      <c r="H76" s="44">
        <v>6165</v>
      </c>
      <c r="I76" s="4">
        <f t="shared" si="6"/>
        <v>72.49310624493107</v>
      </c>
      <c r="J76" s="3">
        <f t="shared" si="7"/>
        <v>65.7669099756691</v>
      </c>
      <c r="K76" s="2">
        <f t="shared" si="8"/>
        <v>9.278394343506665</v>
      </c>
      <c r="L76" s="54"/>
    </row>
    <row r="77" spans="1:12" ht="13.5">
      <c r="A77" s="74">
        <v>52055</v>
      </c>
      <c r="B77" s="76" t="s">
        <v>54</v>
      </c>
      <c r="C77" s="53" t="s">
        <v>97</v>
      </c>
      <c r="D77" s="49">
        <v>3889.51</v>
      </c>
      <c r="E77" s="19">
        <v>388.92</v>
      </c>
      <c r="F77" s="18">
        <v>4278.43</v>
      </c>
      <c r="G77" s="17">
        <v>1268.57</v>
      </c>
      <c r="H77" s="45">
        <v>5547</v>
      </c>
      <c r="I77" s="16">
        <f t="shared" si="6"/>
        <v>77.13052100234361</v>
      </c>
      <c r="J77" s="15">
        <f t="shared" si="7"/>
        <v>70.1191635118082</v>
      </c>
      <c r="K77" s="14">
        <f t="shared" si="8"/>
        <v>9.090250395589036</v>
      </c>
      <c r="L77" s="54"/>
    </row>
    <row r="78" spans="1:12" ht="13.5">
      <c r="A78" s="75"/>
      <c r="B78" s="77"/>
      <c r="C78" s="51" t="s">
        <v>98</v>
      </c>
      <c r="D78" s="47">
        <v>3718.78</v>
      </c>
      <c r="E78" s="13">
        <v>328.08</v>
      </c>
      <c r="F78" s="12">
        <v>4046.86</v>
      </c>
      <c r="G78" s="11">
        <v>1651.64</v>
      </c>
      <c r="H78" s="43">
        <v>5698.5</v>
      </c>
      <c r="I78" s="10">
        <f t="shared" si="6"/>
        <v>71.01623234184434</v>
      </c>
      <c r="J78" s="9">
        <f t="shared" si="7"/>
        <v>65.2589277880144</v>
      </c>
      <c r="K78" s="8">
        <f t="shared" si="8"/>
        <v>8.107026188205175</v>
      </c>
      <c r="L78" s="54"/>
    </row>
    <row r="79" spans="1:12" ht="13.5">
      <c r="A79" s="75"/>
      <c r="B79" s="77"/>
      <c r="C79" s="52" t="s">
        <v>0</v>
      </c>
      <c r="D79" s="48">
        <v>7608.290000000001</v>
      </c>
      <c r="E79" s="7">
        <v>717</v>
      </c>
      <c r="F79" s="6">
        <v>8325.29</v>
      </c>
      <c r="G79" s="5">
        <v>2920.21</v>
      </c>
      <c r="H79" s="44">
        <v>11245.5</v>
      </c>
      <c r="I79" s="4">
        <f t="shared" si="6"/>
        <v>74.0321906540394</v>
      </c>
      <c r="J79" s="3">
        <f t="shared" si="7"/>
        <v>67.65630696723134</v>
      </c>
      <c r="K79" s="2">
        <f t="shared" si="8"/>
        <v>8.612312604125501</v>
      </c>
      <c r="L79" s="54"/>
    </row>
    <row r="80" spans="1:12" ht="13.5">
      <c r="A80" s="74">
        <v>52074</v>
      </c>
      <c r="B80" s="76" t="s">
        <v>52</v>
      </c>
      <c r="C80" s="53" t="s">
        <v>97</v>
      </c>
      <c r="D80" s="49">
        <v>2142.24</v>
      </c>
      <c r="E80" s="19">
        <v>339.75</v>
      </c>
      <c r="F80" s="18">
        <v>2481.99</v>
      </c>
      <c r="G80" s="17">
        <v>956.01</v>
      </c>
      <c r="H80" s="45">
        <v>3438</v>
      </c>
      <c r="I80" s="16">
        <f t="shared" si="6"/>
        <v>72.19284467713787</v>
      </c>
      <c r="J80" s="15">
        <f t="shared" si="7"/>
        <v>62.310645724258286</v>
      </c>
      <c r="K80" s="14">
        <f t="shared" si="8"/>
        <v>13.688612766368923</v>
      </c>
      <c r="L80" s="54"/>
    </row>
    <row r="81" spans="1:12" ht="13.5">
      <c r="A81" s="75"/>
      <c r="B81" s="77"/>
      <c r="C81" s="51" t="s">
        <v>98</v>
      </c>
      <c r="D81" s="47">
        <v>1861.01</v>
      </c>
      <c r="E81" s="13">
        <v>297.33</v>
      </c>
      <c r="F81" s="12">
        <v>2158.34</v>
      </c>
      <c r="G81" s="11">
        <v>1441.66</v>
      </c>
      <c r="H81" s="43">
        <v>3600</v>
      </c>
      <c r="I81" s="10">
        <f t="shared" si="6"/>
        <v>59.9538888888889</v>
      </c>
      <c r="J81" s="9">
        <f t="shared" si="7"/>
        <v>51.694722222222225</v>
      </c>
      <c r="K81" s="8">
        <f t="shared" si="8"/>
        <v>13.775864784973635</v>
      </c>
      <c r="L81" s="54"/>
    </row>
    <row r="82" spans="1:12" ht="13.5">
      <c r="A82" s="75"/>
      <c r="B82" s="77"/>
      <c r="C82" s="52" t="s">
        <v>0</v>
      </c>
      <c r="D82" s="48">
        <v>4003.25</v>
      </c>
      <c r="E82" s="7">
        <v>637.0799999999999</v>
      </c>
      <c r="F82" s="6">
        <v>4640.33</v>
      </c>
      <c r="G82" s="5">
        <v>2397.67</v>
      </c>
      <c r="H82" s="44">
        <v>7038</v>
      </c>
      <c r="I82" s="4">
        <f t="shared" si="6"/>
        <v>65.93250923557828</v>
      </c>
      <c r="J82" s="3">
        <f t="shared" si="7"/>
        <v>56.88050582551861</v>
      </c>
      <c r="K82" s="2">
        <f t="shared" si="8"/>
        <v>13.729195983906314</v>
      </c>
      <c r="L82" s="54"/>
    </row>
    <row r="83" spans="1:12" s="20" customFormat="1" ht="15.75" customHeight="1">
      <c r="A83" s="74">
        <v>52075</v>
      </c>
      <c r="B83" s="76" t="s">
        <v>51</v>
      </c>
      <c r="C83" s="53" t="s">
        <v>97</v>
      </c>
      <c r="D83" s="49">
        <v>2109.54</v>
      </c>
      <c r="E83" s="19">
        <v>182.83</v>
      </c>
      <c r="F83" s="18">
        <v>2292.37</v>
      </c>
      <c r="G83" s="17">
        <v>703.63</v>
      </c>
      <c r="H83" s="45">
        <v>2996</v>
      </c>
      <c r="I83" s="16">
        <f t="shared" si="6"/>
        <v>76.51435246995995</v>
      </c>
      <c r="J83" s="15">
        <f t="shared" si="7"/>
        <v>70.41188251001334</v>
      </c>
      <c r="K83" s="14">
        <f t="shared" si="8"/>
        <v>7.9755885829948925</v>
      </c>
      <c r="L83" s="54"/>
    </row>
    <row r="84" spans="1:12" s="20" customFormat="1" ht="15.75" customHeight="1">
      <c r="A84" s="75"/>
      <c r="B84" s="77"/>
      <c r="C84" s="51" t="s">
        <v>98</v>
      </c>
      <c r="D84" s="47">
        <v>2011.91</v>
      </c>
      <c r="E84" s="13">
        <v>166.92</v>
      </c>
      <c r="F84" s="12">
        <v>2178.82</v>
      </c>
      <c r="G84" s="11">
        <v>872.18</v>
      </c>
      <c r="H84" s="43">
        <v>3051</v>
      </c>
      <c r="I84" s="10">
        <f t="shared" si="6"/>
        <v>71.41330711242216</v>
      </c>
      <c r="J84" s="9">
        <f t="shared" si="7"/>
        <v>65.94264175680105</v>
      </c>
      <c r="K84" s="8">
        <f t="shared" si="8"/>
        <v>7.661027528662302</v>
      </c>
      <c r="L84" s="54"/>
    </row>
    <row r="85" spans="1:12" s="20" customFormat="1" ht="15.75" customHeight="1" thickBot="1">
      <c r="A85" s="75"/>
      <c r="B85" s="77"/>
      <c r="C85" s="52" t="s">
        <v>0</v>
      </c>
      <c r="D85" s="48">
        <v>4121.45</v>
      </c>
      <c r="E85" s="7">
        <v>349.75</v>
      </c>
      <c r="F85" s="6">
        <v>4471.1900000000005</v>
      </c>
      <c r="G85" s="5">
        <v>1575.81</v>
      </c>
      <c r="H85" s="44">
        <v>6047</v>
      </c>
      <c r="I85" s="4">
        <f t="shared" si="6"/>
        <v>73.94063171820738</v>
      </c>
      <c r="J85" s="3">
        <f t="shared" si="7"/>
        <v>68.15693732429303</v>
      </c>
      <c r="K85" s="2">
        <f t="shared" si="8"/>
        <v>7.8223023400929055</v>
      </c>
      <c r="L85" s="54"/>
    </row>
    <row r="86" spans="1:12" ht="13.5">
      <c r="A86" s="78" t="s">
        <v>90</v>
      </c>
      <c r="B86" s="79"/>
      <c r="C86" s="50" t="s">
        <v>97</v>
      </c>
      <c r="D86" s="46">
        <f aca="true" t="shared" si="9" ref="D86:H88">D89+D92+D95+D98+D101+D104+D107+D110+D113+D116+D119+D122+D125</f>
        <v>48169.23</v>
      </c>
      <c r="E86" s="40">
        <f t="shared" si="9"/>
        <v>8986.33</v>
      </c>
      <c r="F86" s="41">
        <f t="shared" si="9"/>
        <v>57155.58</v>
      </c>
      <c r="G86" s="39">
        <f t="shared" si="9"/>
        <v>26308.420000000002</v>
      </c>
      <c r="H86" s="42">
        <f t="shared" si="9"/>
        <v>83464</v>
      </c>
      <c r="I86" s="30">
        <f aca="true" t="shared" si="10" ref="I86:I123">F86/H86*100</f>
        <v>68.47932042557271</v>
      </c>
      <c r="J86" s="31">
        <f aca="true" t="shared" si="11" ref="J86:J123">D86/H86*100</f>
        <v>57.71258267037286</v>
      </c>
      <c r="K86" s="32">
        <f aca="true" t="shared" si="12" ref="K86:K123">E86/F86*100</f>
        <v>15.722576868260282</v>
      </c>
      <c r="L86" s="54"/>
    </row>
    <row r="87" spans="1:12" ht="13.5">
      <c r="A87" s="80"/>
      <c r="B87" s="81"/>
      <c r="C87" s="51" t="s">
        <v>98</v>
      </c>
      <c r="D87" s="47">
        <f t="shared" si="9"/>
        <v>43497.420000000006</v>
      </c>
      <c r="E87" s="13">
        <f t="shared" si="9"/>
        <v>7594.24</v>
      </c>
      <c r="F87" s="12">
        <f t="shared" si="9"/>
        <v>51091.69</v>
      </c>
      <c r="G87" s="11">
        <f t="shared" si="9"/>
        <v>32564.809999999998</v>
      </c>
      <c r="H87" s="43">
        <f t="shared" si="9"/>
        <v>83656.5</v>
      </c>
      <c r="I87" s="33">
        <f t="shared" si="10"/>
        <v>61.073186183978535</v>
      </c>
      <c r="J87" s="34">
        <f t="shared" si="11"/>
        <v>51.99526635706731</v>
      </c>
      <c r="K87" s="35">
        <f t="shared" si="12"/>
        <v>14.8639436276232</v>
      </c>
      <c r="L87" s="54"/>
    </row>
    <row r="88" spans="1:12" ht="14.25" thickBot="1">
      <c r="A88" s="82"/>
      <c r="B88" s="83"/>
      <c r="C88" s="59" t="s">
        <v>0</v>
      </c>
      <c r="D88" s="60">
        <f t="shared" si="9"/>
        <v>91666.65000000001</v>
      </c>
      <c r="E88" s="61">
        <f t="shared" si="9"/>
        <v>16580.57</v>
      </c>
      <c r="F88" s="62">
        <f t="shared" si="9"/>
        <v>108247.26999999999</v>
      </c>
      <c r="G88" s="63">
        <f t="shared" si="9"/>
        <v>58873.23</v>
      </c>
      <c r="H88" s="64">
        <f t="shared" si="9"/>
        <v>167120.5</v>
      </c>
      <c r="I88" s="65">
        <f t="shared" si="10"/>
        <v>64.7719878770109</v>
      </c>
      <c r="J88" s="66">
        <f t="shared" si="11"/>
        <v>54.85063172979976</v>
      </c>
      <c r="K88" s="67">
        <f t="shared" si="12"/>
        <v>15.31731008089165</v>
      </c>
      <c r="L88" s="54"/>
    </row>
    <row r="89" spans="1:12" ht="13.5">
      <c r="A89" s="75">
        <v>53014</v>
      </c>
      <c r="B89" s="77" t="s">
        <v>50</v>
      </c>
      <c r="C89" s="51" t="s">
        <v>97</v>
      </c>
      <c r="D89" s="47">
        <v>3407.34</v>
      </c>
      <c r="E89" s="13">
        <v>740.08</v>
      </c>
      <c r="F89" s="12">
        <v>4147.43</v>
      </c>
      <c r="G89" s="11">
        <v>2137.07</v>
      </c>
      <c r="H89" s="43">
        <v>6284.5</v>
      </c>
      <c r="I89" s="10">
        <f t="shared" si="10"/>
        <v>65.99458986395099</v>
      </c>
      <c r="J89" s="9">
        <f t="shared" si="11"/>
        <v>54.21815578009388</v>
      </c>
      <c r="K89" s="8">
        <f t="shared" si="12"/>
        <v>17.844303580771705</v>
      </c>
      <c r="L89" s="54"/>
    </row>
    <row r="90" spans="1:12" ht="13.5">
      <c r="A90" s="75"/>
      <c r="B90" s="77"/>
      <c r="C90" s="51" t="s">
        <v>98</v>
      </c>
      <c r="D90" s="47">
        <v>3084.88</v>
      </c>
      <c r="E90" s="13">
        <v>674.75</v>
      </c>
      <c r="F90" s="12">
        <v>3759.63</v>
      </c>
      <c r="G90" s="11">
        <v>2725.37</v>
      </c>
      <c r="H90" s="43">
        <v>6485</v>
      </c>
      <c r="I90" s="10">
        <f t="shared" si="10"/>
        <v>57.974248265227445</v>
      </c>
      <c r="J90" s="9">
        <f t="shared" si="11"/>
        <v>47.56946800308404</v>
      </c>
      <c r="K90" s="8">
        <f t="shared" si="12"/>
        <v>17.94724480866468</v>
      </c>
      <c r="L90" s="54"/>
    </row>
    <row r="91" spans="1:12" ht="13.5">
      <c r="A91" s="75"/>
      <c r="B91" s="77"/>
      <c r="C91" s="52" t="s">
        <v>0</v>
      </c>
      <c r="D91" s="48">
        <v>6492.22</v>
      </c>
      <c r="E91" s="7">
        <v>1414.83</v>
      </c>
      <c r="F91" s="6">
        <v>7907.06</v>
      </c>
      <c r="G91" s="5">
        <v>4862.4400000000005</v>
      </c>
      <c r="H91" s="44">
        <v>12769.5</v>
      </c>
      <c r="I91" s="4">
        <f t="shared" si="10"/>
        <v>61.9214534633306</v>
      </c>
      <c r="J91" s="3">
        <f t="shared" si="11"/>
        <v>50.84161478523044</v>
      </c>
      <c r="K91" s="2">
        <f t="shared" si="12"/>
        <v>17.893249829898846</v>
      </c>
      <c r="L91" s="54"/>
    </row>
    <row r="92" spans="1:12" ht="13.5">
      <c r="A92" s="74">
        <v>53020</v>
      </c>
      <c r="B92" s="76" t="s">
        <v>49</v>
      </c>
      <c r="C92" s="53" t="s">
        <v>97</v>
      </c>
      <c r="D92" s="49">
        <v>3065.67</v>
      </c>
      <c r="E92" s="19">
        <v>585.25</v>
      </c>
      <c r="F92" s="18">
        <v>3650.92</v>
      </c>
      <c r="G92" s="17">
        <v>1672.08</v>
      </c>
      <c r="H92" s="45">
        <v>5323</v>
      </c>
      <c r="I92" s="16">
        <f t="shared" si="10"/>
        <v>68.58763854969003</v>
      </c>
      <c r="J92" s="15">
        <f t="shared" si="11"/>
        <v>57.592898741311295</v>
      </c>
      <c r="K92" s="14">
        <f t="shared" si="12"/>
        <v>16.03020608504158</v>
      </c>
      <c r="L92" s="54"/>
    </row>
    <row r="93" spans="1:12" ht="13.5">
      <c r="A93" s="75"/>
      <c r="B93" s="77"/>
      <c r="C93" s="51" t="s">
        <v>98</v>
      </c>
      <c r="D93" s="47">
        <v>2770.76</v>
      </c>
      <c r="E93" s="13">
        <v>484.67</v>
      </c>
      <c r="F93" s="12">
        <v>3255.43</v>
      </c>
      <c r="G93" s="11">
        <v>2007.07</v>
      </c>
      <c r="H93" s="43">
        <v>5262.5</v>
      </c>
      <c r="I93" s="10">
        <f t="shared" si="10"/>
        <v>61.86090261282659</v>
      </c>
      <c r="J93" s="9">
        <f t="shared" si="11"/>
        <v>52.651021377672215</v>
      </c>
      <c r="K93" s="8">
        <f t="shared" si="12"/>
        <v>14.888048583443664</v>
      </c>
      <c r="L93" s="54"/>
    </row>
    <row r="94" spans="1:12" ht="13.5">
      <c r="A94" s="75"/>
      <c r="B94" s="77"/>
      <c r="C94" s="52" t="s">
        <v>0</v>
      </c>
      <c r="D94" s="48">
        <v>5836.43</v>
      </c>
      <c r="E94" s="7">
        <v>1069.92</v>
      </c>
      <c r="F94" s="6">
        <v>6906.35</v>
      </c>
      <c r="G94" s="5">
        <v>3679.1499999999996</v>
      </c>
      <c r="H94" s="44">
        <v>10585.5</v>
      </c>
      <c r="I94" s="4">
        <f t="shared" si="10"/>
        <v>65.24349345803222</v>
      </c>
      <c r="J94" s="3">
        <f t="shared" si="11"/>
        <v>55.136082376836235</v>
      </c>
      <c r="K94" s="2">
        <f t="shared" si="12"/>
        <v>15.491829982552288</v>
      </c>
      <c r="L94" s="54"/>
    </row>
    <row r="95" spans="1:12" ht="13.5">
      <c r="A95" s="74">
        <v>53028</v>
      </c>
      <c r="B95" s="76" t="s">
        <v>48</v>
      </c>
      <c r="C95" s="53" t="s">
        <v>97</v>
      </c>
      <c r="D95" s="49">
        <v>3902.72</v>
      </c>
      <c r="E95" s="19">
        <v>655.58</v>
      </c>
      <c r="F95" s="18">
        <v>4558.31</v>
      </c>
      <c r="G95" s="17">
        <v>2081.69</v>
      </c>
      <c r="H95" s="45">
        <v>6640</v>
      </c>
      <c r="I95" s="16">
        <f t="shared" si="10"/>
        <v>68.64924698795181</v>
      </c>
      <c r="J95" s="15">
        <f t="shared" si="11"/>
        <v>58.775903614457825</v>
      </c>
      <c r="K95" s="14">
        <f t="shared" si="12"/>
        <v>14.38208458836718</v>
      </c>
      <c r="L95" s="54"/>
    </row>
    <row r="96" spans="1:12" ht="13.5">
      <c r="A96" s="75"/>
      <c r="B96" s="77"/>
      <c r="C96" s="51" t="s">
        <v>98</v>
      </c>
      <c r="D96" s="47">
        <v>3688.94</v>
      </c>
      <c r="E96" s="13">
        <v>643.83</v>
      </c>
      <c r="F96" s="12">
        <v>4332.78</v>
      </c>
      <c r="G96" s="11">
        <v>2702.72</v>
      </c>
      <c r="H96" s="43">
        <v>7035.5</v>
      </c>
      <c r="I96" s="10">
        <f t="shared" si="10"/>
        <v>61.584535569611255</v>
      </c>
      <c r="J96" s="9">
        <f t="shared" si="11"/>
        <v>52.43323146897875</v>
      </c>
      <c r="K96" s="8">
        <f t="shared" si="12"/>
        <v>14.859512830099844</v>
      </c>
      <c r="L96" s="54"/>
    </row>
    <row r="97" spans="1:12" ht="13.5">
      <c r="A97" s="75"/>
      <c r="B97" s="77"/>
      <c r="C97" s="52" t="s">
        <v>0</v>
      </c>
      <c r="D97" s="48">
        <v>7591.66</v>
      </c>
      <c r="E97" s="7">
        <v>1299.41</v>
      </c>
      <c r="F97" s="6">
        <v>8891.09</v>
      </c>
      <c r="G97" s="5">
        <v>4784.41</v>
      </c>
      <c r="H97" s="44">
        <v>13675.5</v>
      </c>
      <c r="I97" s="4">
        <f t="shared" si="10"/>
        <v>65.01473437899894</v>
      </c>
      <c r="J97" s="3">
        <f t="shared" si="11"/>
        <v>55.51285144967277</v>
      </c>
      <c r="K97" s="2">
        <f t="shared" si="12"/>
        <v>14.614743524134838</v>
      </c>
      <c r="L97" s="54"/>
    </row>
    <row r="98" spans="1:12" ht="13.5">
      <c r="A98" s="74">
        <v>53039</v>
      </c>
      <c r="B98" s="76" t="s">
        <v>47</v>
      </c>
      <c r="C98" s="53" t="s">
        <v>97</v>
      </c>
      <c r="D98" s="49">
        <v>1267.66</v>
      </c>
      <c r="E98" s="19">
        <v>227.75</v>
      </c>
      <c r="F98" s="18">
        <v>1495.41</v>
      </c>
      <c r="G98" s="17">
        <v>678.09</v>
      </c>
      <c r="H98" s="45">
        <v>2173.5</v>
      </c>
      <c r="I98" s="16">
        <f t="shared" si="10"/>
        <v>68.80193236714976</v>
      </c>
      <c r="J98" s="15">
        <f t="shared" si="11"/>
        <v>58.32344145387624</v>
      </c>
      <c r="K98" s="14">
        <f t="shared" si="12"/>
        <v>15.229936940370866</v>
      </c>
      <c r="L98" s="54"/>
    </row>
    <row r="99" spans="1:12" ht="13.5">
      <c r="A99" s="75"/>
      <c r="B99" s="77"/>
      <c r="C99" s="51" t="s">
        <v>98</v>
      </c>
      <c r="D99" s="47">
        <v>1174.73</v>
      </c>
      <c r="E99" s="13">
        <v>162.5</v>
      </c>
      <c r="F99" s="12">
        <v>1337.23</v>
      </c>
      <c r="G99" s="11">
        <v>897.27</v>
      </c>
      <c r="H99" s="43">
        <v>2234.5</v>
      </c>
      <c r="I99" s="10">
        <f t="shared" si="10"/>
        <v>59.844707988364284</v>
      </c>
      <c r="J99" s="9">
        <f t="shared" si="11"/>
        <v>52.57238755873798</v>
      </c>
      <c r="K99" s="8">
        <f t="shared" si="12"/>
        <v>12.15198582143685</v>
      </c>
      <c r="L99" s="54"/>
    </row>
    <row r="100" spans="1:12" ht="13.5">
      <c r="A100" s="75"/>
      <c r="B100" s="77"/>
      <c r="C100" s="52" t="s">
        <v>0</v>
      </c>
      <c r="D100" s="48">
        <v>2442.3900000000003</v>
      </c>
      <c r="E100" s="7">
        <v>390.25</v>
      </c>
      <c r="F100" s="6">
        <v>2832.6400000000003</v>
      </c>
      <c r="G100" s="5">
        <v>1575.3600000000001</v>
      </c>
      <c r="H100" s="44">
        <v>4408</v>
      </c>
      <c r="I100" s="4">
        <f t="shared" si="10"/>
        <v>64.26134301270419</v>
      </c>
      <c r="J100" s="3">
        <f t="shared" si="11"/>
        <v>55.40812159709619</v>
      </c>
      <c r="K100" s="2">
        <f t="shared" si="12"/>
        <v>13.776900700406685</v>
      </c>
      <c r="L100" s="54"/>
    </row>
    <row r="101" spans="1:12" ht="13.5">
      <c r="A101" s="74">
        <v>53044</v>
      </c>
      <c r="B101" s="76" t="s">
        <v>46</v>
      </c>
      <c r="C101" s="53" t="s">
        <v>97</v>
      </c>
      <c r="D101" s="49">
        <v>2259.92</v>
      </c>
      <c r="E101" s="19">
        <v>168.67</v>
      </c>
      <c r="F101" s="18">
        <v>2428.58</v>
      </c>
      <c r="G101" s="17">
        <v>982.42</v>
      </c>
      <c r="H101" s="45">
        <v>3411</v>
      </c>
      <c r="I101" s="16">
        <f t="shared" si="10"/>
        <v>71.19847552037525</v>
      </c>
      <c r="J101" s="15">
        <f t="shared" si="11"/>
        <v>66.25388449135151</v>
      </c>
      <c r="K101" s="14">
        <f t="shared" si="12"/>
        <v>6.945210781609005</v>
      </c>
      <c r="L101" s="54"/>
    </row>
    <row r="102" spans="1:12" ht="13.5">
      <c r="A102" s="75"/>
      <c r="B102" s="77"/>
      <c r="C102" s="51" t="s">
        <v>98</v>
      </c>
      <c r="D102" s="47">
        <v>2137.34</v>
      </c>
      <c r="E102" s="13">
        <v>145.58</v>
      </c>
      <c r="F102" s="12">
        <v>2282.92</v>
      </c>
      <c r="G102" s="11">
        <v>1246.58</v>
      </c>
      <c r="H102" s="43">
        <v>3529.5</v>
      </c>
      <c r="I102" s="10">
        <f t="shared" si="10"/>
        <v>64.6811163054257</v>
      </c>
      <c r="J102" s="9">
        <f t="shared" si="11"/>
        <v>60.55645275534779</v>
      </c>
      <c r="K102" s="8">
        <f t="shared" si="12"/>
        <v>6.37692078566047</v>
      </c>
      <c r="L102" s="54"/>
    </row>
    <row r="103" spans="1:12" ht="13.5">
      <c r="A103" s="75"/>
      <c r="B103" s="77"/>
      <c r="C103" s="52" t="s">
        <v>0</v>
      </c>
      <c r="D103" s="48">
        <v>4397.26</v>
      </c>
      <c r="E103" s="7">
        <v>314.25</v>
      </c>
      <c r="F103" s="6">
        <v>4711.5</v>
      </c>
      <c r="G103" s="5">
        <v>2229</v>
      </c>
      <c r="H103" s="44">
        <v>6940.5</v>
      </c>
      <c r="I103" s="4">
        <f t="shared" si="10"/>
        <v>67.88415820185865</v>
      </c>
      <c r="J103" s="3">
        <f t="shared" si="11"/>
        <v>63.3565305093293</v>
      </c>
      <c r="K103" s="2">
        <f t="shared" si="12"/>
        <v>6.669850366125438</v>
      </c>
      <c r="L103" s="54"/>
    </row>
    <row r="104" spans="1:12" ht="13.5">
      <c r="A104" s="74">
        <v>53046</v>
      </c>
      <c r="B104" s="76" t="s">
        <v>45</v>
      </c>
      <c r="C104" s="53" t="s">
        <v>97</v>
      </c>
      <c r="D104" s="49">
        <v>1041.52</v>
      </c>
      <c r="E104" s="19">
        <v>69.5</v>
      </c>
      <c r="F104" s="18">
        <v>1111.02</v>
      </c>
      <c r="G104" s="17">
        <v>412.48</v>
      </c>
      <c r="H104" s="45">
        <v>1523.5</v>
      </c>
      <c r="I104" s="16">
        <f t="shared" si="10"/>
        <v>72.9255004922875</v>
      </c>
      <c r="J104" s="15">
        <f t="shared" si="11"/>
        <v>68.36363636363636</v>
      </c>
      <c r="K104" s="14">
        <f t="shared" si="12"/>
        <v>6.255512952062069</v>
      </c>
      <c r="L104" s="54"/>
    </row>
    <row r="105" spans="1:12" ht="13.5">
      <c r="A105" s="75"/>
      <c r="B105" s="77"/>
      <c r="C105" s="51" t="s">
        <v>98</v>
      </c>
      <c r="D105" s="47">
        <v>958.54</v>
      </c>
      <c r="E105" s="13">
        <v>57.83</v>
      </c>
      <c r="F105" s="12">
        <v>1016.38</v>
      </c>
      <c r="G105" s="11">
        <v>485.12</v>
      </c>
      <c r="H105" s="43">
        <v>1501.5</v>
      </c>
      <c r="I105" s="10">
        <f t="shared" si="10"/>
        <v>67.69097569097569</v>
      </c>
      <c r="J105" s="9">
        <f t="shared" si="11"/>
        <v>63.83882783882784</v>
      </c>
      <c r="K105" s="8">
        <f t="shared" si="12"/>
        <v>5.689801058659163</v>
      </c>
      <c r="L105" s="54"/>
    </row>
    <row r="106" spans="1:12" ht="13.5">
      <c r="A106" s="75"/>
      <c r="B106" s="77"/>
      <c r="C106" s="52" t="s">
        <v>0</v>
      </c>
      <c r="D106" s="48">
        <v>2000.06</v>
      </c>
      <c r="E106" s="7">
        <v>127.33</v>
      </c>
      <c r="F106" s="6">
        <v>2127.4</v>
      </c>
      <c r="G106" s="5">
        <v>897.6</v>
      </c>
      <c r="H106" s="44">
        <v>3025</v>
      </c>
      <c r="I106" s="4">
        <f t="shared" si="10"/>
        <v>70.32727272727273</v>
      </c>
      <c r="J106" s="3">
        <f t="shared" si="11"/>
        <v>66.11768595041322</v>
      </c>
      <c r="K106" s="2">
        <f t="shared" si="12"/>
        <v>5.9852401993043145</v>
      </c>
      <c r="L106" s="54"/>
    </row>
    <row r="107" spans="1:12" ht="13.5">
      <c r="A107" s="74">
        <v>53053</v>
      </c>
      <c r="B107" s="76" t="s">
        <v>44</v>
      </c>
      <c r="C107" s="53" t="s">
        <v>97</v>
      </c>
      <c r="D107" s="49">
        <v>17572.17</v>
      </c>
      <c r="E107" s="19">
        <v>3835.08</v>
      </c>
      <c r="F107" s="18">
        <v>21407.25</v>
      </c>
      <c r="G107" s="17">
        <v>10328.75</v>
      </c>
      <c r="H107" s="45">
        <v>31736</v>
      </c>
      <c r="I107" s="16">
        <f t="shared" si="10"/>
        <v>67.45415301235191</v>
      </c>
      <c r="J107" s="15">
        <f t="shared" si="11"/>
        <v>55.36983236702797</v>
      </c>
      <c r="K107" s="14">
        <f t="shared" si="12"/>
        <v>17.91486529096451</v>
      </c>
      <c r="L107" s="54"/>
    </row>
    <row r="108" spans="1:12" ht="13.5">
      <c r="A108" s="75"/>
      <c r="B108" s="77"/>
      <c r="C108" s="51" t="s">
        <v>98</v>
      </c>
      <c r="D108" s="47">
        <v>15765.54</v>
      </c>
      <c r="E108" s="13">
        <v>2970.75</v>
      </c>
      <c r="F108" s="12">
        <v>18736.29</v>
      </c>
      <c r="G108" s="11">
        <v>12271.21</v>
      </c>
      <c r="H108" s="43">
        <v>31007.5</v>
      </c>
      <c r="I108" s="10">
        <f t="shared" si="10"/>
        <v>60.42502620333791</v>
      </c>
      <c r="J108" s="9">
        <f t="shared" si="11"/>
        <v>50.84427960977184</v>
      </c>
      <c r="K108" s="8">
        <f t="shared" si="12"/>
        <v>15.855593610047666</v>
      </c>
      <c r="L108" s="54"/>
    </row>
    <row r="109" spans="1:12" ht="13.5">
      <c r="A109" s="75"/>
      <c r="B109" s="77"/>
      <c r="C109" s="52" t="s">
        <v>0</v>
      </c>
      <c r="D109" s="48">
        <v>33337.71</v>
      </c>
      <c r="E109" s="7">
        <v>6805.83</v>
      </c>
      <c r="F109" s="6">
        <v>40143.54</v>
      </c>
      <c r="G109" s="5">
        <v>22599.96</v>
      </c>
      <c r="H109" s="44">
        <v>62743.5</v>
      </c>
      <c r="I109" s="4">
        <f t="shared" si="10"/>
        <v>63.9803963757202</v>
      </c>
      <c r="J109" s="3">
        <f t="shared" si="11"/>
        <v>53.133328551961554</v>
      </c>
      <c r="K109" s="2">
        <f t="shared" si="12"/>
        <v>16.9537365165105</v>
      </c>
      <c r="L109" s="54"/>
    </row>
    <row r="110" spans="1:12" ht="13.5">
      <c r="A110" s="74">
        <v>53065</v>
      </c>
      <c r="B110" s="76" t="s">
        <v>43</v>
      </c>
      <c r="C110" s="53" t="s">
        <v>97</v>
      </c>
      <c r="D110" s="49">
        <v>3279.13</v>
      </c>
      <c r="E110" s="19">
        <v>681.42</v>
      </c>
      <c r="F110" s="18">
        <v>3960.55</v>
      </c>
      <c r="G110" s="17">
        <v>2012.45</v>
      </c>
      <c r="H110" s="45">
        <v>5973</v>
      </c>
      <c r="I110" s="16">
        <f t="shared" si="10"/>
        <v>66.30755064456723</v>
      </c>
      <c r="J110" s="15">
        <f t="shared" si="11"/>
        <v>54.89921312573246</v>
      </c>
      <c r="K110" s="14">
        <f t="shared" si="12"/>
        <v>17.205186148388478</v>
      </c>
      <c r="L110" s="54"/>
    </row>
    <row r="111" spans="1:12" ht="13.5">
      <c r="A111" s="75"/>
      <c r="B111" s="77"/>
      <c r="C111" s="51" t="s">
        <v>98</v>
      </c>
      <c r="D111" s="47">
        <v>2853.68</v>
      </c>
      <c r="E111" s="13">
        <v>636.75</v>
      </c>
      <c r="F111" s="12">
        <v>3490.43</v>
      </c>
      <c r="G111" s="11">
        <v>2618.07</v>
      </c>
      <c r="H111" s="43">
        <v>6108.5</v>
      </c>
      <c r="I111" s="10">
        <f t="shared" si="10"/>
        <v>57.140541867889006</v>
      </c>
      <c r="J111" s="9">
        <f t="shared" si="11"/>
        <v>46.71654252271425</v>
      </c>
      <c r="K111" s="8">
        <f t="shared" si="12"/>
        <v>18.242738000762085</v>
      </c>
      <c r="L111" s="54"/>
    </row>
    <row r="112" spans="1:12" ht="13.5">
      <c r="A112" s="75"/>
      <c r="B112" s="77"/>
      <c r="C112" s="52" t="s">
        <v>0</v>
      </c>
      <c r="D112" s="48">
        <v>6132.8099999999995</v>
      </c>
      <c r="E112" s="7">
        <v>1318.17</v>
      </c>
      <c r="F112" s="6">
        <v>7450.98</v>
      </c>
      <c r="G112" s="5">
        <v>4630.52</v>
      </c>
      <c r="H112" s="44">
        <v>12081.5</v>
      </c>
      <c r="I112" s="4">
        <f t="shared" si="10"/>
        <v>61.67263998675661</v>
      </c>
      <c r="J112" s="3">
        <f t="shared" si="11"/>
        <v>50.761991474568546</v>
      </c>
      <c r="K112" s="2">
        <f t="shared" si="12"/>
        <v>17.691229878485785</v>
      </c>
      <c r="L112" s="54"/>
    </row>
    <row r="113" spans="1:12" ht="13.5">
      <c r="A113" s="74">
        <v>53068</v>
      </c>
      <c r="B113" s="76" t="s">
        <v>42</v>
      </c>
      <c r="C113" s="53" t="s">
        <v>97</v>
      </c>
      <c r="D113" s="49">
        <v>1240.87</v>
      </c>
      <c r="E113" s="19">
        <v>258.17</v>
      </c>
      <c r="F113" s="18">
        <v>1499.04</v>
      </c>
      <c r="G113" s="17">
        <v>688.96</v>
      </c>
      <c r="H113" s="45">
        <v>2188</v>
      </c>
      <c r="I113" s="16">
        <f t="shared" si="10"/>
        <v>68.51188299817184</v>
      </c>
      <c r="J113" s="15">
        <f t="shared" si="11"/>
        <v>56.71252285191956</v>
      </c>
      <c r="K113" s="14">
        <f t="shared" si="12"/>
        <v>17.222355640943537</v>
      </c>
      <c r="L113" s="54"/>
    </row>
    <row r="114" spans="1:12" ht="13.5">
      <c r="A114" s="75"/>
      <c r="B114" s="77"/>
      <c r="C114" s="51" t="s">
        <v>98</v>
      </c>
      <c r="D114" s="47">
        <v>1008.32</v>
      </c>
      <c r="E114" s="13">
        <v>228.58</v>
      </c>
      <c r="F114" s="12">
        <v>1236.91</v>
      </c>
      <c r="G114" s="11">
        <v>915.59</v>
      </c>
      <c r="H114" s="43">
        <v>2152.5</v>
      </c>
      <c r="I114" s="10">
        <f t="shared" si="10"/>
        <v>57.46387921022068</v>
      </c>
      <c r="J114" s="9">
        <f t="shared" si="11"/>
        <v>46.84413472706156</v>
      </c>
      <c r="K114" s="8">
        <f t="shared" si="12"/>
        <v>18.479921740466164</v>
      </c>
      <c r="L114" s="54"/>
    </row>
    <row r="115" spans="1:12" ht="13.5">
      <c r="A115" s="75"/>
      <c r="B115" s="77"/>
      <c r="C115" s="52" t="s">
        <v>0</v>
      </c>
      <c r="D115" s="48">
        <v>2249.19</v>
      </c>
      <c r="E115" s="7">
        <v>486.75</v>
      </c>
      <c r="F115" s="6">
        <v>2735.95</v>
      </c>
      <c r="G115" s="5">
        <v>1604.5500000000002</v>
      </c>
      <c r="H115" s="44">
        <v>4340.5</v>
      </c>
      <c r="I115" s="4">
        <f t="shared" si="10"/>
        <v>63.033060707291774</v>
      </c>
      <c r="J115" s="3">
        <f t="shared" si="11"/>
        <v>51.818684483354446</v>
      </c>
      <c r="K115" s="2">
        <f t="shared" si="12"/>
        <v>17.790895301449225</v>
      </c>
      <c r="L115" s="54"/>
    </row>
    <row r="116" spans="1:12" ht="13.5">
      <c r="A116" s="74">
        <v>53070</v>
      </c>
      <c r="B116" s="76" t="s">
        <v>41</v>
      </c>
      <c r="C116" s="53" t="s">
        <v>97</v>
      </c>
      <c r="D116" s="49">
        <v>4587.3</v>
      </c>
      <c r="E116" s="19">
        <v>693</v>
      </c>
      <c r="F116" s="18">
        <v>5280.3</v>
      </c>
      <c r="G116" s="17">
        <v>2058.7</v>
      </c>
      <c r="H116" s="45">
        <v>7339</v>
      </c>
      <c r="I116" s="16">
        <f t="shared" si="10"/>
        <v>71.94849434527865</v>
      </c>
      <c r="J116" s="15">
        <f t="shared" si="11"/>
        <v>62.50579097969751</v>
      </c>
      <c r="K116" s="14">
        <f t="shared" si="12"/>
        <v>13.12425430373274</v>
      </c>
      <c r="L116" s="54"/>
    </row>
    <row r="117" spans="1:12" ht="13.5">
      <c r="A117" s="75"/>
      <c r="B117" s="77"/>
      <c r="C117" s="51" t="s">
        <v>98</v>
      </c>
      <c r="D117" s="47">
        <v>4236.94</v>
      </c>
      <c r="E117" s="13">
        <v>617.83</v>
      </c>
      <c r="F117" s="12">
        <v>4854.77</v>
      </c>
      <c r="G117" s="11">
        <v>2595.73</v>
      </c>
      <c r="H117" s="43">
        <v>7450.5</v>
      </c>
      <c r="I117" s="10">
        <f t="shared" si="10"/>
        <v>65.16032481041542</v>
      </c>
      <c r="J117" s="9">
        <f t="shared" si="11"/>
        <v>56.86786121736795</v>
      </c>
      <c r="K117" s="8">
        <f t="shared" si="12"/>
        <v>12.726246557509418</v>
      </c>
      <c r="L117" s="54"/>
    </row>
    <row r="118" spans="1:12" ht="13.5">
      <c r="A118" s="75"/>
      <c r="B118" s="77"/>
      <c r="C118" s="52" t="s">
        <v>0</v>
      </c>
      <c r="D118" s="48">
        <v>8824.24</v>
      </c>
      <c r="E118" s="7">
        <v>1310.83</v>
      </c>
      <c r="F118" s="6">
        <v>10135.07</v>
      </c>
      <c r="G118" s="5">
        <v>4654.43</v>
      </c>
      <c r="H118" s="44">
        <v>14789.5</v>
      </c>
      <c r="I118" s="4">
        <f t="shared" si="10"/>
        <v>68.52882112309409</v>
      </c>
      <c r="J118" s="3">
        <f t="shared" si="11"/>
        <v>59.66557354880151</v>
      </c>
      <c r="K118" s="2">
        <f t="shared" si="12"/>
        <v>12.933605786639854</v>
      </c>
      <c r="L118" s="54"/>
    </row>
    <row r="119" spans="1:12" ht="13.5">
      <c r="A119" s="74">
        <v>53082</v>
      </c>
      <c r="B119" s="76" t="s">
        <v>40</v>
      </c>
      <c r="C119" s="53" t="s">
        <v>97</v>
      </c>
      <c r="D119" s="49">
        <v>3551.58</v>
      </c>
      <c r="E119" s="19">
        <v>801.17</v>
      </c>
      <c r="F119" s="18">
        <v>4352.75</v>
      </c>
      <c r="G119" s="17">
        <v>2196.75</v>
      </c>
      <c r="H119" s="45">
        <v>6549.5</v>
      </c>
      <c r="I119" s="16">
        <f t="shared" si="10"/>
        <v>66.45927170012979</v>
      </c>
      <c r="J119" s="15">
        <f t="shared" si="11"/>
        <v>54.22673486525689</v>
      </c>
      <c r="K119" s="14">
        <f t="shared" si="12"/>
        <v>18.406065131238872</v>
      </c>
      <c r="L119" s="54"/>
    </row>
    <row r="120" spans="1:12" ht="13.5">
      <c r="A120" s="75"/>
      <c r="B120" s="77"/>
      <c r="C120" s="51" t="s">
        <v>98</v>
      </c>
      <c r="D120" s="47">
        <v>3072.64</v>
      </c>
      <c r="E120" s="13">
        <v>737.92</v>
      </c>
      <c r="F120" s="12">
        <v>3810.56</v>
      </c>
      <c r="G120" s="11">
        <v>2781.44</v>
      </c>
      <c r="H120" s="43">
        <v>6592</v>
      </c>
      <c r="I120" s="10">
        <f t="shared" si="10"/>
        <v>57.80582524271844</v>
      </c>
      <c r="J120" s="9">
        <f t="shared" si="11"/>
        <v>46.61165048543689</v>
      </c>
      <c r="K120" s="8">
        <f t="shared" si="12"/>
        <v>19.365132683909973</v>
      </c>
      <c r="L120" s="54"/>
    </row>
    <row r="121" spans="1:12" ht="13.5">
      <c r="A121" s="75"/>
      <c r="B121" s="77"/>
      <c r="C121" s="52" t="s">
        <v>0</v>
      </c>
      <c r="D121" s="48">
        <v>6624.219999999999</v>
      </c>
      <c r="E121" s="7">
        <v>1539.09</v>
      </c>
      <c r="F121" s="6">
        <v>8163.3099999999995</v>
      </c>
      <c r="G121" s="5">
        <v>4978.1900000000005</v>
      </c>
      <c r="H121" s="44">
        <v>13141.5</v>
      </c>
      <c r="I121" s="4">
        <f t="shared" si="10"/>
        <v>62.11855572042765</v>
      </c>
      <c r="J121" s="3">
        <f t="shared" si="11"/>
        <v>50.40687897119811</v>
      </c>
      <c r="K121" s="2">
        <f t="shared" si="12"/>
        <v>18.853749275722713</v>
      </c>
      <c r="L121" s="54"/>
    </row>
    <row r="122" spans="1:12" ht="13.5">
      <c r="A122" s="74">
        <v>53083</v>
      </c>
      <c r="B122" s="76" t="s">
        <v>39</v>
      </c>
      <c r="C122" s="53" t="s">
        <v>97</v>
      </c>
      <c r="D122" s="49">
        <v>1144.76</v>
      </c>
      <c r="E122" s="19">
        <v>106.08</v>
      </c>
      <c r="F122" s="18">
        <v>1250.84</v>
      </c>
      <c r="G122" s="17">
        <v>429.16</v>
      </c>
      <c r="H122" s="45">
        <v>1680</v>
      </c>
      <c r="I122" s="16">
        <f t="shared" si="10"/>
        <v>74.4547619047619</v>
      </c>
      <c r="J122" s="15">
        <f t="shared" si="11"/>
        <v>68.14047619047618</v>
      </c>
      <c r="K122" s="14">
        <f t="shared" si="12"/>
        <v>8.480700968948867</v>
      </c>
      <c r="L122" s="54"/>
    </row>
    <row r="123" spans="1:12" ht="13.5">
      <c r="A123" s="75"/>
      <c r="B123" s="77"/>
      <c r="C123" s="51" t="s">
        <v>98</v>
      </c>
      <c r="D123" s="47">
        <v>1075.07</v>
      </c>
      <c r="E123" s="13">
        <v>102.25</v>
      </c>
      <c r="F123" s="12">
        <v>1177.32</v>
      </c>
      <c r="G123" s="11">
        <v>533.18</v>
      </c>
      <c r="H123" s="43">
        <v>1710.5</v>
      </c>
      <c r="I123" s="10">
        <f t="shared" si="10"/>
        <v>68.82899736919029</v>
      </c>
      <c r="J123" s="9">
        <f t="shared" si="11"/>
        <v>62.851213095586075</v>
      </c>
      <c r="K123" s="8">
        <f t="shared" si="12"/>
        <v>8.684979444840826</v>
      </c>
      <c r="L123" s="54"/>
    </row>
    <row r="124" spans="1:12" ht="13.5">
      <c r="A124" s="75"/>
      <c r="B124" s="77"/>
      <c r="C124" s="52" t="s">
        <v>0</v>
      </c>
      <c r="D124" s="48">
        <v>2219.83</v>
      </c>
      <c r="E124" s="7">
        <v>208.32999999999998</v>
      </c>
      <c r="F124" s="6">
        <v>2428.16</v>
      </c>
      <c r="G124" s="5">
        <v>962.3399999999999</v>
      </c>
      <c r="H124" s="44">
        <v>3390.5</v>
      </c>
      <c r="I124" s="4">
        <f aca="true" t="shared" si="13" ref="I124:I161">F124/H124*100</f>
        <v>71.61657572629406</v>
      </c>
      <c r="J124" s="3">
        <f aca="true" t="shared" si="14" ref="J124:J161">D124/H124*100</f>
        <v>65.47205426928181</v>
      </c>
      <c r="K124" s="2">
        <f aca="true" t="shared" si="15" ref="K124:K161">E124/F124*100</f>
        <v>8.579747627833422</v>
      </c>
      <c r="L124" s="54"/>
    </row>
    <row r="125" spans="1:12" s="20" customFormat="1" ht="15.75" customHeight="1">
      <c r="A125" s="74">
        <v>53084</v>
      </c>
      <c r="B125" s="76" t="s">
        <v>38</v>
      </c>
      <c r="C125" s="53" t="s">
        <v>97</v>
      </c>
      <c r="D125" s="49">
        <v>1848.59</v>
      </c>
      <c r="E125" s="19">
        <v>164.58</v>
      </c>
      <c r="F125" s="18">
        <v>2013.18</v>
      </c>
      <c r="G125" s="17">
        <v>629.82</v>
      </c>
      <c r="H125" s="45">
        <v>2643</v>
      </c>
      <c r="I125" s="16">
        <f t="shared" si="13"/>
        <v>76.17026106696936</v>
      </c>
      <c r="J125" s="15">
        <f t="shared" si="14"/>
        <v>69.9428679530836</v>
      </c>
      <c r="K125" s="14">
        <f t="shared" si="15"/>
        <v>8.175125920185975</v>
      </c>
      <c r="L125" s="54"/>
    </row>
    <row r="126" spans="1:12" s="20" customFormat="1" ht="15.75" customHeight="1">
      <c r="A126" s="75"/>
      <c r="B126" s="77"/>
      <c r="C126" s="51" t="s">
        <v>98</v>
      </c>
      <c r="D126" s="47">
        <v>1670.04</v>
      </c>
      <c r="E126" s="13">
        <v>131</v>
      </c>
      <c r="F126" s="12">
        <v>1801.04</v>
      </c>
      <c r="G126" s="11">
        <v>785.46</v>
      </c>
      <c r="H126" s="43">
        <v>2586.5</v>
      </c>
      <c r="I126" s="10">
        <f t="shared" si="13"/>
        <v>69.6323216702107</v>
      </c>
      <c r="J126" s="9">
        <f t="shared" si="14"/>
        <v>64.56756234293447</v>
      </c>
      <c r="K126" s="8">
        <f t="shared" si="15"/>
        <v>7.273575267623151</v>
      </c>
      <c r="L126" s="54"/>
    </row>
    <row r="127" spans="1:12" s="20" customFormat="1" ht="15.75" customHeight="1" thickBot="1">
      <c r="A127" s="75"/>
      <c r="B127" s="77"/>
      <c r="C127" s="52" t="s">
        <v>0</v>
      </c>
      <c r="D127" s="48">
        <v>3518.63</v>
      </c>
      <c r="E127" s="7">
        <v>295.58000000000004</v>
      </c>
      <c r="F127" s="6">
        <v>3814.2200000000003</v>
      </c>
      <c r="G127" s="5">
        <v>1415.2800000000002</v>
      </c>
      <c r="H127" s="44">
        <v>5229.5</v>
      </c>
      <c r="I127" s="4">
        <f t="shared" si="13"/>
        <v>72.93660961851039</v>
      </c>
      <c r="J127" s="3">
        <f t="shared" si="14"/>
        <v>67.28425279663448</v>
      </c>
      <c r="K127" s="2">
        <f t="shared" si="15"/>
        <v>7.749421900152588</v>
      </c>
      <c r="L127" s="54"/>
    </row>
    <row r="128" spans="1:12" ht="13.5">
      <c r="A128" s="78" t="s">
        <v>92</v>
      </c>
      <c r="B128" s="79"/>
      <c r="C128" s="50" t="s">
        <v>97</v>
      </c>
      <c r="D128" s="46">
        <f aca="true" t="shared" si="16" ref="D128:H130">D131+D134+D137+D140+D143+D146</f>
        <v>22217.43</v>
      </c>
      <c r="E128" s="40">
        <f t="shared" si="16"/>
        <v>2876.42</v>
      </c>
      <c r="F128" s="41">
        <f t="shared" si="16"/>
        <v>25093.83</v>
      </c>
      <c r="G128" s="39">
        <f t="shared" si="16"/>
        <v>9112.17</v>
      </c>
      <c r="H128" s="42">
        <f t="shared" si="16"/>
        <v>34206</v>
      </c>
      <c r="I128" s="30">
        <f t="shared" si="13"/>
        <v>73.36090159621119</v>
      </c>
      <c r="J128" s="31">
        <f t="shared" si="14"/>
        <v>64.95185055253464</v>
      </c>
      <c r="K128" s="32">
        <f t="shared" si="15"/>
        <v>11.462658350678234</v>
      </c>
      <c r="L128" s="54"/>
    </row>
    <row r="129" spans="1:12" ht="13.5">
      <c r="A129" s="80"/>
      <c r="B129" s="81"/>
      <c r="C129" s="51" t="s">
        <v>98</v>
      </c>
      <c r="D129" s="47">
        <f t="shared" si="16"/>
        <v>20331.97</v>
      </c>
      <c r="E129" s="13">
        <f t="shared" si="16"/>
        <v>2585.42</v>
      </c>
      <c r="F129" s="12">
        <f t="shared" si="16"/>
        <v>22917.39</v>
      </c>
      <c r="G129" s="11">
        <f t="shared" si="16"/>
        <v>11339.11</v>
      </c>
      <c r="H129" s="43">
        <f t="shared" si="16"/>
        <v>34256.5</v>
      </c>
      <c r="I129" s="33">
        <f t="shared" si="13"/>
        <v>66.89939135638492</v>
      </c>
      <c r="J129" s="34">
        <f t="shared" si="14"/>
        <v>59.352152146308</v>
      </c>
      <c r="K129" s="35">
        <f t="shared" si="15"/>
        <v>11.281476642846327</v>
      </c>
      <c r="L129" s="54"/>
    </row>
    <row r="130" spans="1:12" ht="14.25" thickBot="1">
      <c r="A130" s="82"/>
      <c r="B130" s="83"/>
      <c r="C130" s="59" t="s">
        <v>0</v>
      </c>
      <c r="D130" s="60">
        <f t="shared" si="16"/>
        <v>42549.399999999994</v>
      </c>
      <c r="E130" s="61">
        <f t="shared" si="16"/>
        <v>5461.84</v>
      </c>
      <c r="F130" s="62">
        <f t="shared" si="16"/>
        <v>48011.22</v>
      </c>
      <c r="G130" s="63">
        <f t="shared" si="16"/>
        <v>20451.280000000002</v>
      </c>
      <c r="H130" s="64">
        <f t="shared" si="16"/>
        <v>68462.5</v>
      </c>
      <c r="I130" s="65">
        <f t="shared" si="13"/>
        <v>70.12776337410992</v>
      </c>
      <c r="J130" s="66">
        <f t="shared" si="14"/>
        <v>62.14993609640314</v>
      </c>
      <c r="K130" s="67">
        <f t="shared" si="15"/>
        <v>11.376174152625158</v>
      </c>
      <c r="L130" s="54"/>
    </row>
    <row r="131" spans="1:12" ht="13.5">
      <c r="A131" s="75">
        <v>55004</v>
      </c>
      <c r="B131" s="77" t="s">
        <v>35</v>
      </c>
      <c r="C131" s="51" t="s">
        <v>97</v>
      </c>
      <c r="D131" s="47">
        <v>4854.25</v>
      </c>
      <c r="E131" s="13">
        <v>550.92</v>
      </c>
      <c r="F131" s="12">
        <v>5405.16</v>
      </c>
      <c r="G131" s="11">
        <v>1912.34</v>
      </c>
      <c r="H131" s="43">
        <v>7317.5</v>
      </c>
      <c r="I131" s="10">
        <f t="shared" si="13"/>
        <v>73.86621113768364</v>
      </c>
      <c r="J131" s="9">
        <f t="shared" si="14"/>
        <v>66.33754697642638</v>
      </c>
      <c r="K131" s="8">
        <f t="shared" si="15"/>
        <v>10.192482738716336</v>
      </c>
      <c r="L131" s="54"/>
    </row>
    <row r="132" spans="1:12" ht="13.5">
      <c r="A132" s="75"/>
      <c r="B132" s="77"/>
      <c r="C132" s="51" t="s">
        <v>98</v>
      </c>
      <c r="D132" s="47">
        <v>4546.5</v>
      </c>
      <c r="E132" s="13">
        <v>504.25</v>
      </c>
      <c r="F132" s="12">
        <v>5050.75</v>
      </c>
      <c r="G132" s="11">
        <v>2281.75</v>
      </c>
      <c r="H132" s="43">
        <v>7332.5</v>
      </c>
      <c r="I132" s="10">
        <f t="shared" si="13"/>
        <v>68.88169110126151</v>
      </c>
      <c r="J132" s="9">
        <f t="shared" si="14"/>
        <v>62.004773269689736</v>
      </c>
      <c r="K132" s="8">
        <f t="shared" si="15"/>
        <v>9.983665792209077</v>
      </c>
      <c r="L132" s="54"/>
    </row>
    <row r="133" spans="1:12" ht="13.5">
      <c r="A133" s="75"/>
      <c r="B133" s="77"/>
      <c r="C133" s="52" t="s">
        <v>0</v>
      </c>
      <c r="D133" s="48">
        <v>9400.75</v>
      </c>
      <c r="E133" s="7">
        <v>1055.17</v>
      </c>
      <c r="F133" s="6">
        <v>10455.91</v>
      </c>
      <c r="G133" s="5">
        <v>4194.09</v>
      </c>
      <c r="H133" s="44">
        <v>14650</v>
      </c>
      <c r="I133" s="4">
        <f t="shared" si="13"/>
        <v>71.37139931740614</v>
      </c>
      <c r="J133" s="3">
        <f t="shared" si="14"/>
        <v>64.16894197952219</v>
      </c>
      <c r="K133" s="2">
        <f t="shared" si="15"/>
        <v>10.091613259869298</v>
      </c>
      <c r="L133" s="54"/>
    </row>
    <row r="134" spans="1:12" s="20" customFormat="1" ht="15.75" customHeight="1">
      <c r="A134" s="74">
        <v>55035</v>
      </c>
      <c r="B134" s="76" t="s">
        <v>31</v>
      </c>
      <c r="C134" s="53" t="s">
        <v>97</v>
      </c>
      <c r="D134" s="49">
        <v>1881.27</v>
      </c>
      <c r="E134" s="19">
        <v>219.5</v>
      </c>
      <c r="F134" s="18">
        <v>2100.77</v>
      </c>
      <c r="G134" s="17">
        <v>732.73</v>
      </c>
      <c r="H134" s="45">
        <v>2833.5</v>
      </c>
      <c r="I134" s="16">
        <f t="shared" si="13"/>
        <v>74.14046232574555</v>
      </c>
      <c r="J134" s="15">
        <f t="shared" si="14"/>
        <v>66.39385918475384</v>
      </c>
      <c r="K134" s="14">
        <f t="shared" si="15"/>
        <v>10.448549817447889</v>
      </c>
      <c r="L134" s="54"/>
    </row>
    <row r="135" spans="1:12" s="20" customFormat="1" ht="15.75" customHeight="1">
      <c r="A135" s="75"/>
      <c r="B135" s="77"/>
      <c r="C135" s="51" t="s">
        <v>98</v>
      </c>
      <c r="D135" s="47">
        <v>1767.3</v>
      </c>
      <c r="E135" s="13">
        <v>208.92</v>
      </c>
      <c r="F135" s="12">
        <v>1976.22</v>
      </c>
      <c r="G135" s="11">
        <v>796.28</v>
      </c>
      <c r="H135" s="43">
        <v>2772.5</v>
      </c>
      <c r="I135" s="10">
        <f t="shared" si="13"/>
        <v>71.27935076645628</v>
      </c>
      <c r="J135" s="9">
        <f t="shared" si="14"/>
        <v>63.7439134355275</v>
      </c>
      <c r="K135" s="8">
        <f t="shared" si="15"/>
        <v>10.571697483073745</v>
      </c>
      <c r="L135" s="54"/>
    </row>
    <row r="136" spans="1:12" s="20" customFormat="1" ht="15.75" customHeight="1">
      <c r="A136" s="75"/>
      <c r="B136" s="77"/>
      <c r="C136" s="52" t="s">
        <v>0</v>
      </c>
      <c r="D136" s="48">
        <v>3648.5699999999997</v>
      </c>
      <c r="E136" s="7">
        <v>428.41999999999996</v>
      </c>
      <c r="F136" s="6">
        <v>4076.99</v>
      </c>
      <c r="G136" s="5">
        <v>1529.01</v>
      </c>
      <c r="H136" s="44">
        <v>5606</v>
      </c>
      <c r="I136" s="4">
        <f t="shared" si="13"/>
        <v>72.72547270781305</v>
      </c>
      <c r="J136" s="3">
        <f t="shared" si="14"/>
        <v>65.08330360328219</v>
      </c>
      <c r="K136" s="2">
        <f t="shared" si="15"/>
        <v>10.50824260054599</v>
      </c>
      <c r="L136" s="54"/>
    </row>
    <row r="137" spans="1:12" ht="13.5">
      <c r="A137" s="74">
        <v>55040</v>
      </c>
      <c r="B137" s="76" t="s">
        <v>29</v>
      </c>
      <c r="C137" s="53" t="s">
        <v>97</v>
      </c>
      <c r="D137" s="49">
        <v>5842.16</v>
      </c>
      <c r="E137" s="19">
        <v>690.17</v>
      </c>
      <c r="F137" s="18">
        <v>6532.32</v>
      </c>
      <c r="G137" s="17">
        <v>2624.18</v>
      </c>
      <c r="H137" s="45">
        <v>9156.5</v>
      </c>
      <c r="I137" s="16">
        <f t="shared" si="13"/>
        <v>71.34079615573637</v>
      </c>
      <c r="J137" s="15">
        <f t="shared" si="14"/>
        <v>63.8034183367007</v>
      </c>
      <c r="K137" s="14">
        <f t="shared" si="15"/>
        <v>10.5654652558356</v>
      </c>
      <c r="L137" s="54"/>
    </row>
    <row r="138" spans="1:12" ht="13.5">
      <c r="A138" s="75"/>
      <c r="B138" s="77"/>
      <c r="C138" s="51" t="s">
        <v>98</v>
      </c>
      <c r="D138" s="47">
        <v>5410.93</v>
      </c>
      <c r="E138" s="13">
        <v>626.75</v>
      </c>
      <c r="F138" s="12">
        <v>6037.68</v>
      </c>
      <c r="G138" s="11">
        <v>3202.32</v>
      </c>
      <c r="H138" s="43">
        <v>9240</v>
      </c>
      <c r="I138" s="10">
        <f t="shared" si="13"/>
        <v>65.34285714285714</v>
      </c>
      <c r="J138" s="9">
        <f t="shared" si="14"/>
        <v>58.55984848484849</v>
      </c>
      <c r="K138" s="8">
        <f t="shared" si="15"/>
        <v>10.380642895946787</v>
      </c>
      <c r="L138" s="54"/>
    </row>
    <row r="139" spans="1:12" ht="13.5">
      <c r="A139" s="75"/>
      <c r="B139" s="77"/>
      <c r="C139" s="52" t="s">
        <v>0</v>
      </c>
      <c r="D139" s="48">
        <v>11253.09</v>
      </c>
      <c r="E139" s="7">
        <v>1316.92</v>
      </c>
      <c r="F139" s="6">
        <v>12570</v>
      </c>
      <c r="G139" s="5">
        <v>5826.5</v>
      </c>
      <c r="H139" s="44">
        <v>18396.5</v>
      </c>
      <c r="I139" s="4">
        <f t="shared" si="13"/>
        <v>68.3282146060392</v>
      </c>
      <c r="J139" s="3">
        <f t="shared" si="14"/>
        <v>61.16973337319599</v>
      </c>
      <c r="K139" s="2">
        <f t="shared" si="15"/>
        <v>10.476690533015116</v>
      </c>
      <c r="L139" s="54"/>
    </row>
    <row r="140" spans="1:12" ht="13.5">
      <c r="A140" s="74">
        <v>55050</v>
      </c>
      <c r="B140" s="76" t="s">
        <v>28</v>
      </c>
      <c r="C140" s="53" t="s">
        <v>97</v>
      </c>
      <c r="D140" s="49">
        <v>2475.34</v>
      </c>
      <c r="E140" s="19">
        <v>264.5</v>
      </c>
      <c r="F140" s="18">
        <v>2739.84</v>
      </c>
      <c r="G140" s="17">
        <v>880.16</v>
      </c>
      <c r="H140" s="45">
        <v>3620</v>
      </c>
      <c r="I140" s="16">
        <f t="shared" si="13"/>
        <v>75.68618784530388</v>
      </c>
      <c r="J140" s="15">
        <f t="shared" si="14"/>
        <v>68.37955801104972</v>
      </c>
      <c r="K140" s="14">
        <f t="shared" si="15"/>
        <v>9.653848399906563</v>
      </c>
      <c r="L140" s="54"/>
    </row>
    <row r="141" spans="1:12" ht="13.5">
      <c r="A141" s="75"/>
      <c r="B141" s="77"/>
      <c r="C141" s="51" t="s">
        <v>98</v>
      </c>
      <c r="D141" s="47">
        <v>2337.04</v>
      </c>
      <c r="E141" s="13">
        <v>215</v>
      </c>
      <c r="F141" s="12">
        <v>2552.04</v>
      </c>
      <c r="G141" s="11">
        <v>1107.96</v>
      </c>
      <c r="H141" s="43">
        <v>3660</v>
      </c>
      <c r="I141" s="10">
        <f t="shared" si="13"/>
        <v>69.72786885245903</v>
      </c>
      <c r="J141" s="9">
        <f t="shared" si="14"/>
        <v>63.85355191256831</v>
      </c>
      <c r="K141" s="8">
        <f t="shared" si="15"/>
        <v>8.424632842745412</v>
      </c>
      <c r="L141" s="54"/>
    </row>
    <row r="142" spans="1:12" ht="13.5">
      <c r="A142" s="75"/>
      <c r="B142" s="77"/>
      <c r="C142" s="52" t="s">
        <v>0</v>
      </c>
      <c r="D142" s="48">
        <v>4812.38</v>
      </c>
      <c r="E142" s="7">
        <v>479.5</v>
      </c>
      <c r="F142" s="6">
        <v>5291.88</v>
      </c>
      <c r="G142" s="5">
        <v>1988.12</v>
      </c>
      <c r="H142" s="44">
        <v>7280</v>
      </c>
      <c r="I142" s="4">
        <f t="shared" si="13"/>
        <v>72.69065934065935</v>
      </c>
      <c r="J142" s="3">
        <f t="shared" si="14"/>
        <v>66.10412087912087</v>
      </c>
      <c r="K142" s="2">
        <f t="shared" si="15"/>
        <v>9.061052026878915</v>
      </c>
      <c r="L142" s="54"/>
    </row>
    <row r="143" spans="1:12" ht="13.5">
      <c r="A143" s="74">
        <v>55085</v>
      </c>
      <c r="B143" s="76" t="s">
        <v>53</v>
      </c>
      <c r="C143" s="53" t="s">
        <v>97</v>
      </c>
      <c r="D143" s="49">
        <v>2567.91</v>
      </c>
      <c r="E143" s="19">
        <v>286.5</v>
      </c>
      <c r="F143" s="18">
        <v>2854.41</v>
      </c>
      <c r="G143" s="17">
        <v>802.59</v>
      </c>
      <c r="H143" s="45">
        <v>3657</v>
      </c>
      <c r="I143" s="16">
        <f t="shared" si="13"/>
        <v>78.05332239540607</v>
      </c>
      <c r="J143" s="15">
        <f t="shared" si="14"/>
        <v>70.21903199343724</v>
      </c>
      <c r="K143" s="14">
        <f t="shared" si="15"/>
        <v>10.037100486615449</v>
      </c>
      <c r="L143" s="54"/>
    </row>
    <row r="144" spans="1:12" ht="13.5">
      <c r="A144" s="75"/>
      <c r="B144" s="77"/>
      <c r="C144" s="51" t="s">
        <v>98</v>
      </c>
      <c r="D144" s="47">
        <v>2342.29</v>
      </c>
      <c r="E144" s="13">
        <v>247.42</v>
      </c>
      <c r="F144" s="12">
        <v>2589.71</v>
      </c>
      <c r="G144" s="11">
        <v>1105.79</v>
      </c>
      <c r="H144" s="43">
        <v>3695.5</v>
      </c>
      <c r="I144" s="10">
        <f t="shared" si="13"/>
        <v>70.07739142199974</v>
      </c>
      <c r="J144" s="9">
        <f t="shared" si="14"/>
        <v>63.38222162089026</v>
      </c>
      <c r="K144" s="8">
        <f t="shared" si="15"/>
        <v>9.553965501928786</v>
      </c>
      <c r="L144" s="54"/>
    </row>
    <row r="145" spans="1:12" ht="13.5">
      <c r="A145" s="75"/>
      <c r="B145" s="77"/>
      <c r="C145" s="52" t="s">
        <v>0</v>
      </c>
      <c r="D145" s="48">
        <v>4910.2</v>
      </c>
      <c r="E145" s="7">
        <v>533.92</v>
      </c>
      <c r="F145" s="6">
        <v>5444.12</v>
      </c>
      <c r="G145" s="5">
        <v>1908.38</v>
      </c>
      <c r="H145" s="44">
        <v>7352.5</v>
      </c>
      <c r="I145" s="4">
        <f t="shared" si="13"/>
        <v>74.0444746684801</v>
      </c>
      <c r="J145" s="3">
        <f t="shared" si="14"/>
        <v>66.7827269636178</v>
      </c>
      <c r="K145" s="2">
        <f t="shared" si="15"/>
        <v>9.807278311278957</v>
      </c>
      <c r="L145" s="54"/>
    </row>
    <row r="146" spans="1:12" ht="13.5">
      <c r="A146" s="74">
        <v>55086</v>
      </c>
      <c r="B146" s="76" t="s">
        <v>56</v>
      </c>
      <c r="C146" s="53" t="s">
        <v>97</v>
      </c>
      <c r="D146" s="49">
        <v>4596.5</v>
      </c>
      <c r="E146" s="19">
        <v>864.83</v>
      </c>
      <c r="F146" s="18">
        <v>5461.33</v>
      </c>
      <c r="G146" s="17">
        <v>2160.17</v>
      </c>
      <c r="H146" s="45">
        <v>7621.5</v>
      </c>
      <c r="I146" s="16">
        <f t="shared" si="13"/>
        <v>71.65689168798792</v>
      </c>
      <c r="J146" s="15">
        <f t="shared" si="14"/>
        <v>60.309650331299615</v>
      </c>
      <c r="K146" s="14">
        <f t="shared" si="15"/>
        <v>15.835519919140575</v>
      </c>
      <c r="L146" s="54"/>
    </row>
    <row r="147" spans="1:12" ht="13.5">
      <c r="A147" s="75"/>
      <c r="B147" s="77"/>
      <c r="C147" s="51" t="s">
        <v>98</v>
      </c>
      <c r="D147" s="47">
        <v>3927.91</v>
      </c>
      <c r="E147" s="13">
        <v>783.08</v>
      </c>
      <c r="F147" s="12">
        <v>4710.99</v>
      </c>
      <c r="G147" s="11">
        <v>2845.01</v>
      </c>
      <c r="H147" s="43">
        <v>7556</v>
      </c>
      <c r="I147" s="10">
        <f t="shared" si="13"/>
        <v>62.34767072525146</v>
      </c>
      <c r="J147" s="9">
        <f t="shared" si="14"/>
        <v>51.98398623610375</v>
      </c>
      <c r="K147" s="8">
        <f t="shared" si="15"/>
        <v>16.622408453424868</v>
      </c>
      <c r="L147" s="54"/>
    </row>
    <row r="148" spans="1:12" ht="14.25" thickBot="1">
      <c r="A148" s="75"/>
      <c r="B148" s="77"/>
      <c r="C148" s="52" t="s">
        <v>0</v>
      </c>
      <c r="D148" s="48">
        <v>8524.41</v>
      </c>
      <c r="E148" s="7">
        <v>1647.91</v>
      </c>
      <c r="F148" s="6">
        <v>10172.32</v>
      </c>
      <c r="G148" s="5">
        <v>5005.18</v>
      </c>
      <c r="H148" s="44">
        <v>15177.5</v>
      </c>
      <c r="I148" s="4">
        <f t="shared" si="13"/>
        <v>67.02236863778619</v>
      </c>
      <c r="J148" s="3">
        <f t="shared" si="14"/>
        <v>56.16478339647505</v>
      </c>
      <c r="K148" s="2">
        <f t="shared" si="15"/>
        <v>16.199942589301163</v>
      </c>
      <c r="L148" s="54"/>
    </row>
    <row r="149" spans="1:12" ht="13.5">
      <c r="A149" s="78" t="s">
        <v>91</v>
      </c>
      <c r="B149" s="79"/>
      <c r="C149" s="50" t="s">
        <v>97</v>
      </c>
      <c r="D149" s="46">
        <f aca="true" t="shared" si="17" ref="D149:H151">D152+D155+D158+D161+D164+D167+D170+D173+D176+D179+D182</f>
        <v>18962.97</v>
      </c>
      <c r="E149" s="40">
        <f t="shared" si="17"/>
        <v>2603.58</v>
      </c>
      <c r="F149" s="41">
        <f t="shared" si="17"/>
        <v>21566.54</v>
      </c>
      <c r="G149" s="39">
        <f t="shared" si="17"/>
        <v>7855.960000000001</v>
      </c>
      <c r="H149" s="42">
        <f t="shared" si="17"/>
        <v>29422.5</v>
      </c>
      <c r="I149" s="30">
        <f t="shared" si="13"/>
        <v>73.29948168918345</v>
      </c>
      <c r="J149" s="31">
        <f t="shared" si="14"/>
        <v>64.45057354065766</v>
      </c>
      <c r="K149" s="32">
        <f t="shared" si="15"/>
        <v>12.072312016670267</v>
      </c>
      <c r="L149" s="54"/>
    </row>
    <row r="150" spans="1:12" ht="13.5">
      <c r="A150" s="80"/>
      <c r="B150" s="81"/>
      <c r="C150" s="51" t="s">
        <v>98</v>
      </c>
      <c r="D150" s="47">
        <f t="shared" si="17"/>
        <v>17186.61</v>
      </c>
      <c r="E150" s="13">
        <f t="shared" si="17"/>
        <v>2152.08</v>
      </c>
      <c r="F150" s="12">
        <f t="shared" si="17"/>
        <v>19338.670000000002</v>
      </c>
      <c r="G150" s="11">
        <f t="shared" si="17"/>
        <v>9572.83</v>
      </c>
      <c r="H150" s="43">
        <f t="shared" si="17"/>
        <v>28911.5</v>
      </c>
      <c r="I150" s="33">
        <f t="shared" si="13"/>
        <v>66.88919634055654</v>
      </c>
      <c r="J150" s="34">
        <f t="shared" si="14"/>
        <v>59.44558393718763</v>
      </c>
      <c r="K150" s="35">
        <f t="shared" si="15"/>
        <v>11.128376460221928</v>
      </c>
      <c r="L150" s="54"/>
    </row>
    <row r="151" spans="1:12" ht="14.25" thickBot="1">
      <c r="A151" s="82"/>
      <c r="B151" s="83"/>
      <c r="C151" s="59" t="s">
        <v>0</v>
      </c>
      <c r="D151" s="60">
        <f t="shared" si="17"/>
        <v>36149.579999999994</v>
      </c>
      <c r="E151" s="61">
        <f t="shared" si="17"/>
        <v>4755.66</v>
      </c>
      <c r="F151" s="62">
        <f t="shared" si="17"/>
        <v>40905.21000000001</v>
      </c>
      <c r="G151" s="63">
        <f t="shared" si="17"/>
        <v>17428.79</v>
      </c>
      <c r="H151" s="64">
        <f t="shared" si="17"/>
        <v>58334</v>
      </c>
      <c r="I151" s="65">
        <f t="shared" si="13"/>
        <v>70.12241574382007</v>
      </c>
      <c r="J151" s="66">
        <f t="shared" si="14"/>
        <v>61.97000034285322</v>
      </c>
      <c r="K151" s="67">
        <f t="shared" si="15"/>
        <v>11.626049591237887</v>
      </c>
      <c r="L151" s="54"/>
    </row>
    <row r="152" spans="1:12" ht="13.5">
      <c r="A152" s="75">
        <v>56001</v>
      </c>
      <c r="B152" s="77" t="s">
        <v>27</v>
      </c>
      <c r="C152" s="51" t="s">
        <v>97</v>
      </c>
      <c r="D152" s="47">
        <v>2504.23</v>
      </c>
      <c r="E152" s="13">
        <v>402.17</v>
      </c>
      <c r="F152" s="12">
        <v>2906.39</v>
      </c>
      <c r="G152" s="11">
        <v>1103.61</v>
      </c>
      <c r="H152" s="43">
        <v>4010</v>
      </c>
      <c r="I152" s="10">
        <f t="shared" si="13"/>
        <v>72.4785536159601</v>
      </c>
      <c r="J152" s="9">
        <f t="shared" si="14"/>
        <v>62.44962593516209</v>
      </c>
      <c r="K152" s="8">
        <f t="shared" si="15"/>
        <v>13.837440949081165</v>
      </c>
      <c r="L152" s="54"/>
    </row>
    <row r="153" spans="1:12" ht="13.5">
      <c r="A153" s="75"/>
      <c r="B153" s="77"/>
      <c r="C153" s="51" t="s">
        <v>98</v>
      </c>
      <c r="D153" s="47">
        <v>2190.97</v>
      </c>
      <c r="E153" s="13">
        <v>357.58</v>
      </c>
      <c r="F153" s="12">
        <v>2548.55</v>
      </c>
      <c r="G153" s="11">
        <v>1370.95</v>
      </c>
      <c r="H153" s="43">
        <v>3919.5</v>
      </c>
      <c r="I153" s="10">
        <f t="shared" si="13"/>
        <v>65.02232427605563</v>
      </c>
      <c r="J153" s="9">
        <f t="shared" si="14"/>
        <v>55.899221839520344</v>
      </c>
      <c r="K153" s="8">
        <f t="shared" si="15"/>
        <v>14.030723352494553</v>
      </c>
      <c r="L153" s="54"/>
    </row>
    <row r="154" spans="1:12" ht="13.5">
      <c r="A154" s="75"/>
      <c r="B154" s="77"/>
      <c r="C154" s="52" t="s">
        <v>0</v>
      </c>
      <c r="D154" s="48">
        <v>4695.2</v>
      </c>
      <c r="E154" s="7">
        <v>759.75</v>
      </c>
      <c r="F154" s="6">
        <v>5454.9400000000005</v>
      </c>
      <c r="G154" s="5">
        <v>2474.56</v>
      </c>
      <c r="H154" s="44">
        <v>7929.5</v>
      </c>
      <c r="I154" s="4">
        <f t="shared" si="13"/>
        <v>68.79298820858818</v>
      </c>
      <c r="J154" s="3">
        <f t="shared" si="14"/>
        <v>59.211804022952265</v>
      </c>
      <c r="K154" s="2">
        <f t="shared" si="15"/>
        <v>13.927742559954828</v>
      </c>
      <c r="L154" s="54"/>
    </row>
    <row r="155" spans="1:12" ht="13.5">
      <c r="A155" s="74">
        <v>56005</v>
      </c>
      <c r="B155" s="76" t="s">
        <v>26</v>
      </c>
      <c r="C155" s="53" t="s">
        <v>97</v>
      </c>
      <c r="D155" s="49">
        <v>1562.97</v>
      </c>
      <c r="E155" s="19">
        <v>173.58</v>
      </c>
      <c r="F155" s="18">
        <v>1736.55</v>
      </c>
      <c r="G155" s="17">
        <v>633.95</v>
      </c>
      <c r="H155" s="45">
        <v>2370.5</v>
      </c>
      <c r="I155" s="16">
        <f t="shared" si="13"/>
        <v>73.25669689938832</v>
      </c>
      <c r="J155" s="15">
        <f t="shared" si="14"/>
        <v>65.93419109892427</v>
      </c>
      <c r="K155" s="14">
        <f t="shared" si="15"/>
        <v>9.99568109181999</v>
      </c>
      <c r="L155" s="54"/>
    </row>
    <row r="156" spans="1:12" ht="13.5">
      <c r="A156" s="75"/>
      <c r="B156" s="77"/>
      <c r="C156" s="51" t="s">
        <v>98</v>
      </c>
      <c r="D156" s="47">
        <v>1347.52</v>
      </c>
      <c r="E156" s="13">
        <v>149.5</v>
      </c>
      <c r="F156" s="12">
        <v>1497.02</v>
      </c>
      <c r="G156" s="11">
        <v>733.48</v>
      </c>
      <c r="H156" s="43">
        <v>2230.5</v>
      </c>
      <c r="I156" s="10">
        <f t="shared" si="13"/>
        <v>67.11589329746694</v>
      </c>
      <c r="J156" s="9">
        <f t="shared" si="14"/>
        <v>60.413360233131584</v>
      </c>
      <c r="K156" s="8">
        <f t="shared" si="15"/>
        <v>9.986506526298914</v>
      </c>
      <c r="L156" s="54"/>
    </row>
    <row r="157" spans="1:12" ht="13.5">
      <c r="A157" s="75"/>
      <c r="B157" s="77"/>
      <c r="C157" s="52" t="s">
        <v>0</v>
      </c>
      <c r="D157" s="48">
        <v>2910.49</v>
      </c>
      <c r="E157" s="7">
        <v>323.08000000000004</v>
      </c>
      <c r="F157" s="6">
        <v>3233.5699999999997</v>
      </c>
      <c r="G157" s="5">
        <v>1367.43</v>
      </c>
      <c r="H157" s="44">
        <v>4601</v>
      </c>
      <c r="I157" s="4">
        <f t="shared" si="13"/>
        <v>70.27972179960878</v>
      </c>
      <c r="J157" s="3">
        <f t="shared" si="14"/>
        <v>63.25777004998913</v>
      </c>
      <c r="K157" s="2">
        <f t="shared" si="15"/>
        <v>9.991433616714655</v>
      </c>
      <c r="L157" s="54"/>
    </row>
    <row r="158" spans="1:12" ht="13.5">
      <c r="A158" s="74">
        <v>56016</v>
      </c>
      <c r="B158" s="76" t="s">
        <v>24</v>
      </c>
      <c r="C158" s="53" t="s">
        <v>97</v>
      </c>
      <c r="D158" s="49">
        <v>1838.72</v>
      </c>
      <c r="E158" s="19">
        <v>339.5</v>
      </c>
      <c r="F158" s="18">
        <v>2178.22</v>
      </c>
      <c r="G158" s="17">
        <v>874.78</v>
      </c>
      <c r="H158" s="45">
        <v>3053</v>
      </c>
      <c r="I158" s="16">
        <f t="shared" si="13"/>
        <v>71.34687192924991</v>
      </c>
      <c r="J158" s="15">
        <f t="shared" si="14"/>
        <v>60.226662299377665</v>
      </c>
      <c r="K158" s="14">
        <f t="shared" si="15"/>
        <v>15.586120777515589</v>
      </c>
      <c r="L158" s="54"/>
    </row>
    <row r="159" spans="1:12" ht="13.5">
      <c r="A159" s="75"/>
      <c r="B159" s="77"/>
      <c r="C159" s="51" t="s">
        <v>98</v>
      </c>
      <c r="D159" s="47">
        <v>1687.91</v>
      </c>
      <c r="E159" s="13">
        <v>267</v>
      </c>
      <c r="F159" s="12">
        <v>1954.91</v>
      </c>
      <c r="G159" s="11">
        <v>1014.59</v>
      </c>
      <c r="H159" s="43">
        <v>2969.5</v>
      </c>
      <c r="I159" s="10">
        <f t="shared" si="13"/>
        <v>65.83296851321772</v>
      </c>
      <c r="J159" s="9">
        <f t="shared" si="14"/>
        <v>56.8415558174777</v>
      </c>
      <c r="K159" s="8">
        <f t="shared" si="15"/>
        <v>13.657917755804613</v>
      </c>
      <c r="L159" s="54"/>
    </row>
    <row r="160" spans="1:12" ht="13.5">
      <c r="A160" s="75"/>
      <c r="B160" s="77"/>
      <c r="C160" s="52" t="s">
        <v>0</v>
      </c>
      <c r="D160" s="48">
        <v>3526.63</v>
      </c>
      <c r="E160" s="7">
        <v>606.5</v>
      </c>
      <c r="F160" s="6">
        <v>4133.13</v>
      </c>
      <c r="G160" s="5">
        <v>1889.37</v>
      </c>
      <c r="H160" s="44">
        <v>6022.5</v>
      </c>
      <c r="I160" s="4">
        <f t="shared" si="13"/>
        <v>68.62814445828145</v>
      </c>
      <c r="J160" s="3">
        <f t="shared" si="14"/>
        <v>58.55757575757576</v>
      </c>
      <c r="K160" s="2">
        <f t="shared" si="15"/>
        <v>14.674108968263761</v>
      </c>
      <c r="L160" s="54"/>
    </row>
    <row r="161" spans="1:12" s="20" customFormat="1" ht="15.75" customHeight="1">
      <c r="A161" s="74">
        <v>56022</v>
      </c>
      <c r="B161" s="76" t="s">
        <v>23</v>
      </c>
      <c r="C161" s="53" t="s">
        <v>97</v>
      </c>
      <c r="D161" s="49">
        <v>1979.12</v>
      </c>
      <c r="E161" s="19">
        <v>375</v>
      </c>
      <c r="F161" s="18">
        <v>2354.12</v>
      </c>
      <c r="G161" s="17">
        <v>906.88</v>
      </c>
      <c r="H161" s="45">
        <v>3261</v>
      </c>
      <c r="I161" s="16">
        <f t="shared" si="13"/>
        <v>72.1901257283042</v>
      </c>
      <c r="J161" s="15">
        <f t="shared" si="14"/>
        <v>60.69058570990493</v>
      </c>
      <c r="K161" s="14">
        <f t="shared" si="15"/>
        <v>15.929519310825278</v>
      </c>
      <c r="L161" s="54"/>
    </row>
    <row r="162" spans="1:12" s="20" customFormat="1" ht="15.75" customHeight="1">
      <c r="A162" s="75"/>
      <c r="B162" s="77"/>
      <c r="C162" s="51" t="s">
        <v>98</v>
      </c>
      <c r="D162" s="47">
        <v>1686.62</v>
      </c>
      <c r="E162" s="13">
        <v>312.58</v>
      </c>
      <c r="F162" s="12">
        <v>1999.2</v>
      </c>
      <c r="G162" s="11">
        <v>1188.3</v>
      </c>
      <c r="H162" s="43">
        <v>3187.5</v>
      </c>
      <c r="I162" s="10">
        <f aca="true" t="shared" si="18" ref="I162:I200">F162/H162*100</f>
        <v>62.72</v>
      </c>
      <c r="J162" s="9">
        <f aca="true" t="shared" si="19" ref="J162:J200">D162/H162*100</f>
        <v>52.91356862745098</v>
      </c>
      <c r="K162" s="8">
        <f aca="true" t="shared" si="20" ref="K162:K200">E162/F162*100</f>
        <v>15.635254101640655</v>
      </c>
      <c r="L162" s="54"/>
    </row>
    <row r="163" spans="1:12" s="20" customFormat="1" ht="15.75" customHeight="1">
      <c r="A163" s="75"/>
      <c r="B163" s="77"/>
      <c r="C163" s="52" t="s">
        <v>0</v>
      </c>
      <c r="D163" s="48">
        <v>3665.74</v>
      </c>
      <c r="E163" s="7">
        <v>687.5799999999999</v>
      </c>
      <c r="F163" s="6">
        <v>4353.32</v>
      </c>
      <c r="G163" s="5">
        <v>2095.18</v>
      </c>
      <c r="H163" s="44">
        <v>6448.5</v>
      </c>
      <c r="I163" s="4">
        <f t="shared" si="18"/>
        <v>67.50903310847484</v>
      </c>
      <c r="J163" s="3">
        <f t="shared" si="19"/>
        <v>56.84639838722183</v>
      </c>
      <c r="K163" s="2">
        <f t="shared" si="20"/>
        <v>15.794382218628542</v>
      </c>
      <c r="L163" s="54"/>
    </row>
    <row r="164" spans="1:12" ht="13.5">
      <c r="A164" s="74">
        <v>56029</v>
      </c>
      <c r="B164" s="76" t="s">
        <v>22</v>
      </c>
      <c r="C164" s="53" t="s">
        <v>97</v>
      </c>
      <c r="D164" s="49">
        <v>842.75</v>
      </c>
      <c r="E164" s="19">
        <v>123</v>
      </c>
      <c r="F164" s="18">
        <v>965.75</v>
      </c>
      <c r="G164" s="17">
        <v>366.75</v>
      </c>
      <c r="H164" s="45">
        <v>1332.5</v>
      </c>
      <c r="I164" s="16">
        <f t="shared" si="18"/>
        <v>72.4765478424015</v>
      </c>
      <c r="J164" s="15">
        <f t="shared" si="19"/>
        <v>63.245778611632275</v>
      </c>
      <c r="K164" s="14">
        <f t="shared" si="20"/>
        <v>12.736215376650273</v>
      </c>
      <c r="L164" s="54"/>
    </row>
    <row r="165" spans="1:12" ht="13.5">
      <c r="A165" s="75"/>
      <c r="B165" s="77"/>
      <c r="C165" s="51" t="s">
        <v>98</v>
      </c>
      <c r="D165" s="47">
        <v>726.89</v>
      </c>
      <c r="E165" s="13">
        <v>95.08</v>
      </c>
      <c r="F165" s="12">
        <v>821.97</v>
      </c>
      <c r="G165" s="11">
        <v>465.53</v>
      </c>
      <c r="H165" s="43">
        <v>1287.5</v>
      </c>
      <c r="I165" s="10">
        <f t="shared" si="18"/>
        <v>63.842330097087384</v>
      </c>
      <c r="J165" s="9">
        <f t="shared" si="19"/>
        <v>56.45747572815534</v>
      </c>
      <c r="K165" s="8">
        <f t="shared" si="20"/>
        <v>11.567332141075708</v>
      </c>
      <c r="L165" s="54"/>
    </row>
    <row r="166" spans="1:12" ht="13.5">
      <c r="A166" s="75"/>
      <c r="B166" s="77"/>
      <c r="C166" s="52" t="s">
        <v>0</v>
      </c>
      <c r="D166" s="48">
        <v>1569.6399999999999</v>
      </c>
      <c r="E166" s="7">
        <v>218.07999999999998</v>
      </c>
      <c r="F166" s="6">
        <v>1787.72</v>
      </c>
      <c r="G166" s="5">
        <v>832.28</v>
      </c>
      <c r="H166" s="44">
        <v>2620</v>
      </c>
      <c r="I166" s="4">
        <f t="shared" si="18"/>
        <v>68.23358778625955</v>
      </c>
      <c r="J166" s="3">
        <f t="shared" si="19"/>
        <v>59.90992366412213</v>
      </c>
      <c r="K166" s="2">
        <f t="shared" si="20"/>
        <v>12.198778332177298</v>
      </c>
      <c r="L166" s="54"/>
    </row>
    <row r="167" spans="1:12" ht="13.5">
      <c r="A167" s="74">
        <v>56044</v>
      </c>
      <c r="B167" s="76" t="s">
        <v>21</v>
      </c>
      <c r="C167" s="53" t="s">
        <v>97</v>
      </c>
      <c r="D167" s="49">
        <v>1299.22</v>
      </c>
      <c r="E167" s="19">
        <v>160.33</v>
      </c>
      <c r="F167" s="18">
        <v>1459.55</v>
      </c>
      <c r="G167" s="17">
        <v>464.45</v>
      </c>
      <c r="H167" s="45">
        <v>1924</v>
      </c>
      <c r="I167" s="16">
        <f t="shared" si="18"/>
        <v>75.8601871101871</v>
      </c>
      <c r="J167" s="15">
        <f t="shared" si="19"/>
        <v>67.52702702702703</v>
      </c>
      <c r="K167" s="14">
        <f t="shared" si="20"/>
        <v>10.984892603884761</v>
      </c>
      <c r="L167" s="54"/>
    </row>
    <row r="168" spans="1:12" ht="13.5">
      <c r="A168" s="75"/>
      <c r="B168" s="77"/>
      <c r="C168" s="51" t="s">
        <v>98</v>
      </c>
      <c r="D168" s="47">
        <v>1236.25</v>
      </c>
      <c r="E168" s="13">
        <v>111</v>
      </c>
      <c r="F168" s="12">
        <v>1347.25</v>
      </c>
      <c r="G168" s="11">
        <v>574.25</v>
      </c>
      <c r="H168" s="43">
        <v>1921.5</v>
      </c>
      <c r="I168" s="10">
        <f t="shared" si="18"/>
        <v>70.11449388498569</v>
      </c>
      <c r="J168" s="9">
        <f t="shared" si="19"/>
        <v>64.33775696070778</v>
      </c>
      <c r="K168" s="8">
        <f t="shared" si="20"/>
        <v>8.239005381332344</v>
      </c>
      <c r="L168" s="54"/>
    </row>
    <row r="169" spans="1:12" ht="13.5">
      <c r="A169" s="75"/>
      <c r="B169" s="77"/>
      <c r="C169" s="52" t="s">
        <v>0</v>
      </c>
      <c r="D169" s="48">
        <v>2535.4700000000003</v>
      </c>
      <c r="E169" s="7">
        <v>271.33000000000004</v>
      </c>
      <c r="F169" s="6">
        <v>2806.8</v>
      </c>
      <c r="G169" s="5">
        <v>1038.7</v>
      </c>
      <c r="H169" s="44">
        <v>3845.5</v>
      </c>
      <c r="I169" s="4">
        <f t="shared" si="18"/>
        <v>72.98920816538812</v>
      </c>
      <c r="J169" s="3">
        <f t="shared" si="19"/>
        <v>65.9334286828761</v>
      </c>
      <c r="K169" s="2">
        <f t="shared" si="20"/>
        <v>9.666880433233576</v>
      </c>
      <c r="L169" s="54"/>
    </row>
    <row r="170" spans="1:12" ht="13.5">
      <c r="A170" s="74">
        <v>56049</v>
      </c>
      <c r="B170" s="76" t="s">
        <v>20</v>
      </c>
      <c r="C170" s="53" t="s">
        <v>97</v>
      </c>
      <c r="D170" s="49">
        <v>909.01</v>
      </c>
      <c r="E170" s="19">
        <v>120.92</v>
      </c>
      <c r="F170" s="18">
        <v>1029.92</v>
      </c>
      <c r="G170" s="17">
        <v>363.08</v>
      </c>
      <c r="H170" s="45">
        <v>1393</v>
      </c>
      <c r="I170" s="16">
        <f t="shared" si="18"/>
        <v>73.93539124192391</v>
      </c>
      <c r="J170" s="15">
        <f t="shared" si="19"/>
        <v>65.25556353194544</v>
      </c>
      <c r="K170" s="14">
        <f t="shared" si="20"/>
        <v>11.740717725648594</v>
      </c>
      <c r="L170" s="54"/>
    </row>
    <row r="171" spans="1:12" ht="13.5">
      <c r="A171" s="75"/>
      <c r="B171" s="77"/>
      <c r="C171" s="51" t="s">
        <v>98</v>
      </c>
      <c r="D171" s="47">
        <v>788.63</v>
      </c>
      <c r="E171" s="13">
        <v>99.42</v>
      </c>
      <c r="F171" s="12">
        <v>888.05</v>
      </c>
      <c r="G171" s="11">
        <v>455.95</v>
      </c>
      <c r="H171" s="43">
        <v>1344</v>
      </c>
      <c r="I171" s="10">
        <f t="shared" si="18"/>
        <v>66.07514880952381</v>
      </c>
      <c r="J171" s="9">
        <f t="shared" si="19"/>
        <v>58.67782738095239</v>
      </c>
      <c r="K171" s="8">
        <f t="shared" si="20"/>
        <v>11.195315579077755</v>
      </c>
      <c r="L171" s="54"/>
    </row>
    <row r="172" spans="1:12" ht="13.5">
      <c r="A172" s="75"/>
      <c r="B172" s="77"/>
      <c r="C172" s="52" t="s">
        <v>0</v>
      </c>
      <c r="D172" s="48">
        <v>1697.6399999999999</v>
      </c>
      <c r="E172" s="7">
        <v>220.34</v>
      </c>
      <c r="F172" s="6">
        <v>1917.97</v>
      </c>
      <c r="G172" s="5">
        <v>819.03</v>
      </c>
      <c r="H172" s="44">
        <v>2737</v>
      </c>
      <c r="I172" s="4">
        <f t="shared" si="18"/>
        <v>70.07563025210084</v>
      </c>
      <c r="J172" s="3">
        <f t="shared" si="19"/>
        <v>62.025575447570326</v>
      </c>
      <c r="K172" s="2">
        <f t="shared" si="20"/>
        <v>11.488188032138146</v>
      </c>
      <c r="L172" s="54"/>
    </row>
    <row r="173" spans="1:12" ht="13.5">
      <c r="A173" s="74">
        <v>56051</v>
      </c>
      <c r="B173" s="76" t="s">
        <v>19</v>
      </c>
      <c r="C173" s="53" t="s">
        <v>97</v>
      </c>
      <c r="D173" s="49">
        <v>1054.08</v>
      </c>
      <c r="E173" s="19">
        <v>163.83</v>
      </c>
      <c r="F173" s="18">
        <v>1217.91</v>
      </c>
      <c r="G173" s="17">
        <v>502.09</v>
      </c>
      <c r="H173" s="45">
        <v>1720</v>
      </c>
      <c r="I173" s="16">
        <f t="shared" si="18"/>
        <v>70.80872093023257</v>
      </c>
      <c r="J173" s="15">
        <f t="shared" si="19"/>
        <v>61.283720930232555</v>
      </c>
      <c r="K173" s="14">
        <f t="shared" si="20"/>
        <v>13.451732886666504</v>
      </c>
      <c r="L173" s="54"/>
    </row>
    <row r="174" spans="1:12" ht="13.5">
      <c r="A174" s="75"/>
      <c r="B174" s="77"/>
      <c r="C174" s="51" t="s">
        <v>98</v>
      </c>
      <c r="D174" s="47">
        <v>865.9</v>
      </c>
      <c r="E174" s="13">
        <v>125.67</v>
      </c>
      <c r="F174" s="12">
        <v>991.56</v>
      </c>
      <c r="G174" s="11">
        <v>604.94</v>
      </c>
      <c r="H174" s="43">
        <v>1596.5</v>
      </c>
      <c r="I174" s="10">
        <f t="shared" si="18"/>
        <v>62.1083620419668</v>
      </c>
      <c r="J174" s="9">
        <f t="shared" si="19"/>
        <v>54.23739430003132</v>
      </c>
      <c r="K174" s="8">
        <f t="shared" si="20"/>
        <v>12.673968292387752</v>
      </c>
      <c r="L174" s="54"/>
    </row>
    <row r="175" spans="1:12" ht="13.5">
      <c r="A175" s="75"/>
      <c r="B175" s="77"/>
      <c r="C175" s="52" t="s">
        <v>0</v>
      </c>
      <c r="D175" s="48">
        <v>1919.98</v>
      </c>
      <c r="E175" s="7">
        <v>289.5</v>
      </c>
      <c r="F175" s="6">
        <v>2209.4700000000003</v>
      </c>
      <c r="G175" s="5">
        <v>1107.03</v>
      </c>
      <c r="H175" s="44">
        <v>3316.5</v>
      </c>
      <c r="I175" s="4">
        <f t="shared" si="18"/>
        <v>66.62053369516056</v>
      </c>
      <c r="J175" s="3">
        <f t="shared" si="19"/>
        <v>57.89175335443992</v>
      </c>
      <c r="K175" s="2">
        <f t="shared" si="20"/>
        <v>13.102689785333133</v>
      </c>
      <c r="L175" s="54"/>
    </row>
    <row r="176" spans="1:12" ht="13.5">
      <c r="A176" s="74">
        <v>56078</v>
      </c>
      <c r="B176" s="76" t="s">
        <v>18</v>
      </c>
      <c r="C176" s="53" t="s">
        <v>97</v>
      </c>
      <c r="D176" s="49">
        <v>3037.89</v>
      </c>
      <c r="E176" s="19">
        <v>376.17</v>
      </c>
      <c r="F176" s="18">
        <v>3414.06</v>
      </c>
      <c r="G176" s="17">
        <v>1242.44</v>
      </c>
      <c r="H176" s="45">
        <v>4656.5</v>
      </c>
      <c r="I176" s="16">
        <f t="shared" si="18"/>
        <v>73.31815741436701</v>
      </c>
      <c r="J176" s="15">
        <f t="shared" si="19"/>
        <v>65.2397723612155</v>
      </c>
      <c r="K176" s="14">
        <f t="shared" si="20"/>
        <v>11.018259784538058</v>
      </c>
      <c r="L176" s="54"/>
    </row>
    <row r="177" spans="1:12" ht="13.5">
      <c r="A177" s="75"/>
      <c r="B177" s="77"/>
      <c r="C177" s="51" t="s">
        <v>98</v>
      </c>
      <c r="D177" s="47">
        <v>2820.94</v>
      </c>
      <c r="E177" s="13">
        <v>320.75</v>
      </c>
      <c r="F177" s="12">
        <v>3141.69</v>
      </c>
      <c r="G177" s="11">
        <v>1462.81</v>
      </c>
      <c r="H177" s="43">
        <v>4604.5</v>
      </c>
      <c r="I177" s="10">
        <f t="shared" si="18"/>
        <v>68.23086111412748</v>
      </c>
      <c r="J177" s="9">
        <f t="shared" si="19"/>
        <v>61.26484960364861</v>
      </c>
      <c r="K177" s="8">
        <f t="shared" si="20"/>
        <v>10.209473245291546</v>
      </c>
      <c r="L177" s="54"/>
    </row>
    <row r="178" spans="1:12" ht="13.5">
      <c r="A178" s="75"/>
      <c r="B178" s="77"/>
      <c r="C178" s="52" t="s">
        <v>0</v>
      </c>
      <c r="D178" s="48">
        <v>5858.83</v>
      </c>
      <c r="E178" s="7">
        <v>696.9200000000001</v>
      </c>
      <c r="F178" s="6">
        <v>6555.75</v>
      </c>
      <c r="G178" s="5">
        <v>2705.25</v>
      </c>
      <c r="H178" s="44">
        <v>9261</v>
      </c>
      <c r="I178" s="4">
        <f t="shared" si="18"/>
        <v>70.78879170715905</v>
      </c>
      <c r="J178" s="3">
        <f t="shared" si="19"/>
        <v>63.2634704675521</v>
      </c>
      <c r="K178" s="2">
        <f t="shared" si="20"/>
        <v>10.630667734431606</v>
      </c>
      <c r="L178" s="54"/>
    </row>
    <row r="179" spans="1:12" ht="13.5">
      <c r="A179" s="74">
        <v>56086</v>
      </c>
      <c r="B179" s="76" t="s">
        <v>16</v>
      </c>
      <c r="C179" s="53" t="s">
        <v>97</v>
      </c>
      <c r="D179" s="49">
        <v>2918.49</v>
      </c>
      <c r="E179" s="19">
        <v>255.5</v>
      </c>
      <c r="F179" s="18">
        <v>3173.99</v>
      </c>
      <c r="G179" s="17">
        <v>974.51</v>
      </c>
      <c r="H179" s="45">
        <v>4148.5</v>
      </c>
      <c r="I179" s="16">
        <f t="shared" si="18"/>
        <v>76.50934072556345</v>
      </c>
      <c r="J179" s="15">
        <f t="shared" si="19"/>
        <v>70.35048812823912</v>
      </c>
      <c r="K179" s="14">
        <f t="shared" si="20"/>
        <v>8.049804819800945</v>
      </c>
      <c r="L179" s="54"/>
    </row>
    <row r="180" spans="1:12" ht="13.5">
      <c r="A180" s="75"/>
      <c r="B180" s="77"/>
      <c r="C180" s="51" t="s">
        <v>98</v>
      </c>
      <c r="D180" s="47">
        <v>2932.98</v>
      </c>
      <c r="E180" s="13">
        <v>206.17</v>
      </c>
      <c r="F180" s="12">
        <v>3139.14</v>
      </c>
      <c r="G180" s="11">
        <v>1211.86</v>
      </c>
      <c r="H180" s="43">
        <v>4351</v>
      </c>
      <c r="I180" s="10">
        <f t="shared" si="18"/>
        <v>72.1475522868306</v>
      </c>
      <c r="J180" s="9">
        <f t="shared" si="19"/>
        <v>67.40933118823258</v>
      </c>
      <c r="K180" s="8">
        <f t="shared" si="20"/>
        <v>6.567722369821033</v>
      </c>
      <c r="L180" s="54"/>
    </row>
    <row r="181" spans="1:12" ht="13.5">
      <c r="A181" s="75"/>
      <c r="B181" s="77"/>
      <c r="C181" s="52" t="s">
        <v>0</v>
      </c>
      <c r="D181" s="48">
        <v>5851.469999999999</v>
      </c>
      <c r="E181" s="7">
        <v>461.66999999999996</v>
      </c>
      <c r="F181" s="6">
        <v>6313.129999999999</v>
      </c>
      <c r="G181" s="5">
        <v>2186.37</v>
      </c>
      <c r="H181" s="44">
        <v>8499.5</v>
      </c>
      <c r="I181" s="4">
        <f t="shared" si="18"/>
        <v>74.27648685216776</v>
      </c>
      <c r="J181" s="3">
        <f t="shared" si="19"/>
        <v>68.84487322783693</v>
      </c>
      <c r="K181" s="2">
        <f t="shared" si="20"/>
        <v>7.312854321073699</v>
      </c>
      <c r="L181" s="54"/>
    </row>
    <row r="182" spans="1:12" ht="13.5">
      <c r="A182" s="74">
        <v>56088</v>
      </c>
      <c r="B182" s="76" t="s">
        <v>14</v>
      </c>
      <c r="C182" s="53" t="s">
        <v>97</v>
      </c>
      <c r="D182" s="49">
        <v>1016.49</v>
      </c>
      <c r="E182" s="19">
        <v>113.58</v>
      </c>
      <c r="F182" s="18">
        <v>1130.08</v>
      </c>
      <c r="G182" s="17">
        <v>423.42</v>
      </c>
      <c r="H182" s="45">
        <v>1553.5</v>
      </c>
      <c r="I182" s="16">
        <f t="shared" si="18"/>
        <v>72.7441261667203</v>
      </c>
      <c r="J182" s="15">
        <f t="shared" si="19"/>
        <v>65.4322497586096</v>
      </c>
      <c r="K182" s="14">
        <f t="shared" si="20"/>
        <v>10.05061588560102</v>
      </c>
      <c r="L182" s="54"/>
    </row>
    <row r="183" spans="1:12" ht="13.5">
      <c r="A183" s="75"/>
      <c r="B183" s="77"/>
      <c r="C183" s="51" t="s">
        <v>98</v>
      </c>
      <c r="D183" s="47">
        <v>902</v>
      </c>
      <c r="E183" s="13">
        <v>107.33</v>
      </c>
      <c r="F183" s="12">
        <v>1009.33</v>
      </c>
      <c r="G183" s="11">
        <v>490.17</v>
      </c>
      <c r="H183" s="43">
        <v>1499.5</v>
      </c>
      <c r="I183" s="10">
        <f t="shared" si="18"/>
        <v>67.31110370123375</v>
      </c>
      <c r="J183" s="9">
        <f t="shared" si="19"/>
        <v>60.15338446148716</v>
      </c>
      <c r="K183" s="8">
        <f t="shared" si="20"/>
        <v>10.633786769441114</v>
      </c>
      <c r="L183" s="54"/>
    </row>
    <row r="184" spans="1:12" ht="14.25" thickBot="1">
      <c r="A184" s="75"/>
      <c r="B184" s="77"/>
      <c r="C184" s="52" t="s">
        <v>0</v>
      </c>
      <c r="D184" s="48">
        <v>1918.49</v>
      </c>
      <c r="E184" s="7">
        <v>220.91</v>
      </c>
      <c r="F184" s="6">
        <v>2139.41</v>
      </c>
      <c r="G184" s="5">
        <v>913.59</v>
      </c>
      <c r="H184" s="44">
        <v>3053</v>
      </c>
      <c r="I184" s="4">
        <f t="shared" si="18"/>
        <v>70.07566328201769</v>
      </c>
      <c r="J184" s="3">
        <f t="shared" si="19"/>
        <v>62.83950212905339</v>
      </c>
      <c r="K184" s="2">
        <f t="shared" si="20"/>
        <v>10.325744013536443</v>
      </c>
      <c r="L184" s="54"/>
    </row>
    <row r="185" spans="1:12" ht="13.5">
      <c r="A185" s="78" t="s">
        <v>94</v>
      </c>
      <c r="B185" s="79"/>
      <c r="C185" s="50" t="s">
        <v>97</v>
      </c>
      <c r="D185" s="46">
        <f aca="true" t="shared" si="21" ref="D185:H187">D188+D191+D194+D197+D200+D203+D206+D209+D212+D215+D218+D221</f>
        <v>46075.35</v>
      </c>
      <c r="E185" s="40">
        <f t="shared" si="21"/>
        <v>5728.74</v>
      </c>
      <c r="F185" s="41">
        <f t="shared" si="21"/>
        <v>51804.1</v>
      </c>
      <c r="G185" s="39">
        <f t="shared" si="21"/>
        <v>20518.399999999998</v>
      </c>
      <c r="H185" s="42">
        <f t="shared" si="21"/>
        <v>72322.5</v>
      </c>
      <c r="I185" s="30">
        <f t="shared" si="18"/>
        <v>71.62929931902244</v>
      </c>
      <c r="J185" s="31">
        <f t="shared" si="19"/>
        <v>63.7081821010059</v>
      </c>
      <c r="K185" s="32">
        <f t="shared" si="20"/>
        <v>11.05846834516959</v>
      </c>
      <c r="L185" s="54"/>
    </row>
    <row r="186" spans="1:12" ht="13.5">
      <c r="A186" s="80"/>
      <c r="B186" s="81"/>
      <c r="C186" s="51" t="s">
        <v>98</v>
      </c>
      <c r="D186" s="47">
        <f t="shared" si="21"/>
        <v>41891.81</v>
      </c>
      <c r="E186" s="13">
        <f t="shared" si="21"/>
        <v>4799</v>
      </c>
      <c r="F186" s="12">
        <f t="shared" si="21"/>
        <v>46690.79</v>
      </c>
      <c r="G186" s="11">
        <f t="shared" si="21"/>
        <v>23615.71</v>
      </c>
      <c r="H186" s="43">
        <f t="shared" si="21"/>
        <v>70306.5</v>
      </c>
      <c r="I186" s="33">
        <f t="shared" si="18"/>
        <v>66.41034612731399</v>
      </c>
      <c r="J186" s="34">
        <f t="shared" si="19"/>
        <v>59.58454765917802</v>
      </c>
      <c r="K186" s="35">
        <f t="shared" si="20"/>
        <v>10.278258303189986</v>
      </c>
      <c r="L186" s="54"/>
    </row>
    <row r="187" spans="1:12" ht="14.25" thickBot="1">
      <c r="A187" s="82"/>
      <c r="B187" s="83"/>
      <c r="C187" s="59" t="s">
        <v>0</v>
      </c>
      <c r="D187" s="60">
        <f t="shared" si="21"/>
        <v>87967.16</v>
      </c>
      <c r="E187" s="61">
        <f t="shared" si="21"/>
        <v>10527.74</v>
      </c>
      <c r="F187" s="62">
        <f t="shared" si="21"/>
        <v>98494.89</v>
      </c>
      <c r="G187" s="63">
        <f t="shared" si="21"/>
        <v>44134.11</v>
      </c>
      <c r="H187" s="64">
        <f t="shared" si="21"/>
        <v>142629</v>
      </c>
      <c r="I187" s="65">
        <f t="shared" si="18"/>
        <v>69.05670656037692</v>
      </c>
      <c r="J187" s="66">
        <f t="shared" si="19"/>
        <v>61.67550778593414</v>
      </c>
      <c r="K187" s="67">
        <f t="shared" si="20"/>
        <v>10.688615419541055</v>
      </c>
      <c r="L187" s="54"/>
    </row>
    <row r="188" spans="1:12" ht="13.5">
      <c r="A188" s="75">
        <v>57003</v>
      </c>
      <c r="B188" s="77" t="s">
        <v>13</v>
      </c>
      <c r="C188" s="51" t="s">
        <v>97</v>
      </c>
      <c r="D188" s="47">
        <v>1655.74</v>
      </c>
      <c r="E188" s="13">
        <v>190.67</v>
      </c>
      <c r="F188" s="12">
        <v>1846.4</v>
      </c>
      <c r="G188" s="11">
        <v>664.1</v>
      </c>
      <c r="H188" s="43">
        <v>2510.5</v>
      </c>
      <c r="I188" s="10">
        <f t="shared" si="18"/>
        <v>73.5471021708823</v>
      </c>
      <c r="J188" s="9">
        <f t="shared" si="19"/>
        <v>65.95259908384784</v>
      </c>
      <c r="K188" s="8">
        <f t="shared" si="20"/>
        <v>10.326581455805892</v>
      </c>
      <c r="L188" s="54"/>
    </row>
    <row r="189" spans="1:12" ht="13.5">
      <c r="A189" s="75"/>
      <c r="B189" s="77"/>
      <c r="C189" s="51" t="s">
        <v>98</v>
      </c>
      <c r="D189" s="47">
        <v>1492.79</v>
      </c>
      <c r="E189" s="13">
        <v>158.42</v>
      </c>
      <c r="F189" s="12">
        <v>1651.21</v>
      </c>
      <c r="G189" s="11">
        <v>792.29</v>
      </c>
      <c r="H189" s="43">
        <v>2443.5</v>
      </c>
      <c r="I189" s="10">
        <f t="shared" si="18"/>
        <v>67.5756087579292</v>
      </c>
      <c r="J189" s="9">
        <f t="shared" si="19"/>
        <v>61.09228565582156</v>
      </c>
      <c r="K189" s="8">
        <f t="shared" si="20"/>
        <v>9.59417639185809</v>
      </c>
      <c r="L189" s="54"/>
    </row>
    <row r="190" spans="1:12" ht="13.5">
      <c r="A190" s="75"/>
      <c r="B190" s="77"/>
      <c r="C190" s="52" t="s">
        <v>0</v>
      </c>
      <c r="D190" s="48">
        <v>3148.5299999999997</v>
      </c>
      <c r="E190" s="7">
        <v>349.09</v>
      </c>
      <c r="F190" s="6">
        <v>3497.61</v>
      </c>
      <c r="G190" s="5">
        <v>1456.3899999999999</v>
      </c>
      <c r="H190" s="44">
        <v>4954</v>
      </c>
      <c r="I190" s="4">
        <f t="shared" si="18"/>
        <v>70.60173597093258</v>
      </c>
      <c r="J190" s="3">
        <f t="shared" si="19"/>
        <v>63.55530884134033</v>
      </c>
      <c r="K190" s="2">
        <f t="shared" si="20"/>
        <v>9.980815471136003</v>
      </c>
      <c r="L190" s="54"/>
    </row>
    <row r="191" spans="1:12" ht="13.5">
      <c r="A191" s="74">
        <v>57018</v>
      </c>
      <c r="B191" s="76" t="s">
        <v>12</v>
      </c>
      <c r="C191" s="53" t="s">
        <v>97</v>
      </c>
      <c r="D191" s="49">
        <v>1353.63</v>
      </c>
      <c r="E191" s="19">
        <v>80.67</v>
      </c>
      <c r="F191" s="18">
        <v>1434.3</v>
      </c>
      <c r="G191" s="17">
        <v>470.7</v>
      </c>
      <c r="H191" s="45">
        <v>1905</v>
      </c>
      <c r="I191" s="16">
        <f t="shared" si="18"/>
        <v>75.29133858267716</v>
      </c>
      <c r="J191" s="15">
        <f t="shared" si="19"/>
        <v>71.05669291338583</v>
      </c>
      <c r="K191" s="14">
        <f t="shared" si="20"/>
        <v>5.624346371052082</v>
      </c>
      <c r="L191" s="54"/>
    </row>
    <row r="192" spans="1:12" ht="13.5">
      <c r="A192" s="75"/>
      <c r="B192" s="77"/>
      <c r="C192" s="51" t="s">
        <v>98</v>
      </c>
      <c r="D192" s="47">
        <v>1198.88</v>
      </c>
      <c r="E192" s="13">
        <v>72.25</v>
      </c>
      <c r="F192" s="12">
        <v>1271.13</v>
      </c>
      <c r="G192" s="11">
        <v>508.37</v>
      </c>
      <c r="H192" s="43">
        <v>1779.5</v>
      </c>
      <c r="I192" s="10">
        <f t="shared" si="18"/>
        <v>71.43186288283226</v>
      </c>
      <c r="J192" s="9">
        <f t="shared" si="19"/>
        <v>67.371733633043</v>
      </c>
      <c r="K192" s="8">
        <f t="shared" si="20"/>
        <v>5.683919032671716</v>
      </c>
      <c r="L192" s="54"/>
    </row>
    <row r="193" spans="1:12" ht="13.5">
      <c r="A193" s="75"/>
      <c r="B193" s="77"/>
      <c r="C193" s="52" t="s">
        <v>0</v>
      </c>
      <c r="D193" s="48">
        <v>2552.51</v>
      </c>
      <c r="E193" s="7">
        <v>152.92000000000002</v>
      </c>
      <c r="F193" s="6">
        <v>2705.4300000000003</v>
      </c>
      <c r="G193" s="5">
        <v>979.0699999999999</v>
      </c>
      <c r="H193" s="44">
        <v>3684.5</v>
      </c>
      <c r="I193" s="4">
        <f t="shared" si="18"/>
        <v>73.42733070972996</v>
      </c>
      <c r="J193" s="3">
        <f t="shared" si="19"/>
        <v>69.27697109512825</v>
      </c>
      <c r="K193" s="2">
        <f t="shared" si="20"/>
        <v>5.6523362275128175</v>
      </c>
      <c r="L193" s="54"/>
    </row>
    <row r="194" spans="1:12" ht="13.5">
      <c r="A194" s="74">
        <v>57027</v>
      </c>
      <c r="B194" s="76" t="s">
        <v>11</v>
      </c>
      <c r="C194" s="53" t="s">
        <v>97</v>
      </c>
      <c r="D194" s="49">
        <v>2135.88</v>
      </c>
      <c r="E194" s="19">
        <v>191.08</v>
      </c>
      <c r="F194" s="18">
        <v>2326.96</v>
      </c>
      <c r="G194" s="17">
        <v>1079.54</v>
      </c>
      <c r="H194" s="45">
        <v>3406.5</v>
      </c>
      <c r="I194" s="16">
        <f t="shared" si="18"/>
        <v>68.30940848378101</v>
      </c>
      <c r="J194" s="15">
        <f t="shared" si="19"/>
        <v>62.7001321003963</v>
      </c>
      <c r="K194" s="14">
        <f t="shared" si="20"/>
        <v>8.21157218001169</v>
      </c>
      <c r="L194" s="54"/>
    </row>
    <row r="195" spans="1:12" ht="13.5">
      <c r="A195" s="75"/>
      <c r="B195" s="77"/>
      <c r="C195" s="51" t="s">
        <v>98</v>
      </c>
      <c r="D195" s="47">
        <v>2047.4</v>
      </c>
      <c r="E195" s="13">
        <v>168.58</v>
      </c>
      <c r="F195" s="12">
        <v>2215.98</v>
      </c>
      <c r="G195" s="11">
        <v>1189.02</v>
      </c>
      <c r="H195" s="43">
        <v>3405</v>
      </c>
      <c r="I195" s="10">
        <f t="shared" si="18"/>
        <v>65.08017621145375</v>
      </c>
      <c r="J195" s="9">
        <f t="shared" si="19"/>
        <v>60.12922173274596</v>
      </c>
      <c r="K195" s="8">
        <f t="shared" si="20"/>
        <v>7.6074693814926135</v>
      </c>
      <c r="L195" s="54"/>
    </row>
    <row r="196" spans="1:12" ht="13.5">
      <c r="A196" s="75"/>
      <c r="B196" s="77"/>
      <c r="C196" s="52" t="s">
        <v>0</v>
      </c>
      <c r="D196" s="48">
        <v>4183.280000000001</v>
      </c>
      <c r="E196" s="7">
        <v>359.66</v>
      </c>
      <c r="F196" s="6">
        <v>4542.9400000000005</v>
      </c>
      <c r="G196" s="5">
        <v>2268.56</v>
      </c>
      <c r="H196" s="44">
        <v>6811.5</v>
      </c>
      <c r="I196" s="4">
        <f t="shared" si="18"/>
        <v>66.69514791162005</v>
      </c>
      <c r="J196" s="3">
        <f t="shared" si="19"/>
        <v>61.414959994127585</v>
      </c>
      <c r="K196" s="2">
        <f t="shared" si="20"/>
        <v>7.916899628874694</v>
      </c>
      <c r="L196" s="54"/>
    </row>
    <row r="197" spans="1:12" ht="13.5">
      <c r="A197" s="74">
        <v>57062</v>
      </c>
      <c r="B197" s="76" t="s">
        <v>10</v>
      </c>
      <c r="C197" s="53" t="s">
        <v>97</v>
      </c>
      <c r="D197" s="49">
        <v>1299.24</v>
      </c>
      <c r="E197" s="19">
        <v>118.08</v>
      </c>
      <c r="F197" s="18">
        <v>1417.32</v>
      </c>
      <c r="G197" s="17">
        <v>515.18</v>
      </c>
      <c r="H197" s="45">
        <v>1932.5</v>
      </c>
      <c r="I197" s="16">
        <f t="shared" si="18"/>
        <v>73.34126778783958</v>
      </c>
      <c r="J197" s="15">
        <f t="shared" si="19"/>
        <v>67.23104786545925</v>
      </c>
      <c r="K197" s="14">
        <f t="shared" si="20"/>
        <v>8.331216662433324</v>
      </c>
      <c r="L197" s="54"/>
    </row>
    <row r="198" spans="1:12" ht="13.5">
      <c r="A198" s="75"/>
      <c r="B198" s="77"/>
      <c r="C198" s="51" t="s">
        <v>98</v>
      </c>
      <c r="D198" s="47">
        <v>1220.96</v>
      </c>
      <c r="E198" s="13">
        <v>82.17</v>
      </c>
      <c r="F198" s="12">
        <v>1303.12</v>
      </c>
      <c r="G198" s="11">
        <v>550.38</v>
      </c>
      <c r="H198" s="43">
        <v>1853.5</v>
      </c>
      <c r="I198" s="10">
        <f t="shared" si="18"/>
        <v>70.30590774210953</v>
      </c>
      <c r="J198" s="9">
        <f t="shared" si="19"/>
        <v>65.8732128405719</v>
      </c>
      <c r="K198" s="8">
        <f t="shared" si="20"/>
        <v>6.305635705077046</v>
      </c>
      <c r="L198" s="54"/>
    </row>
    <row r="199" spans="1:12" ht="13.5">
      <c r="A199" s="75"/>
      <c r="B199" s="77"/>
      <c r="C199" s="52" t="s">
        <v>0</v>
      </c>
      <c r="D199" s="48">
        <v>2520.2</v>
      </c>
      <c r="E199" s="7">
        <v>200.25</v>
      </c>
      <c r="F199" s="6">
        <v>2720.4399999999996</v>
      </c>
      <c r="G199" s="5">
        <v>1065.56</v>
      </c>
      <c r="H199" s="44">
        <v>3786</v>
      </c>
      <c r="I199" s="4">
        <f t="shared" si="18"/>
        <v>71.8552562070787</v>
      </c>
      <c r="J199" s="3">
        <f t="shared" si="19"/>
        <v>66.5662968832541</v>
      </c>
      <c r="K199" s="2">
        <f t="shared" si="20"/>
        <v>7.360941612386234</v>
      </c>
      <c r="L199" s="54"/>
    </row>
    <row r="200" spans="1:12" ht="13.5">
      <c r="A200" s="74">
        <v>57064</v>
      </c>
      <c r="B200" s="76" t="s">
        <v>9</v>
      </c>
      <c r="C200" s="53" t="s">
        <v>97</v>
      </c>
      <c r="D200" s="49">
        <v>3564.37</v>
      </c>
      <c r="E200" s="19">
        <v>482.67</v>
      </c>
      <c r="F200" s="18">
        <v>4047.04</v>
      </c>
      <c r="G200" s="17">
        <v>1551.96</v>
      </c>
      <c r="H200" s="45">
        <v>5599</v>
      </c>
      <c r="I200" s="16">
        <f t="shared" si="18"/>
        <v>72.28147883550633</v>
      </c>
      <c r="J200" s="15">
        <f t="shared" si="19"/>
        <v>63.66083229148062</v>
      </c>
      <c r="K200" s="14">
        <f t="shared" si="20"/>
        <v>11.926494425555468</v>
      </c>
      <c r="L200" s="54"/>
    </row>
    <row r="201" spans="1:12" ht="13.5">
      <c r="A201" s="75"/>
      <c r="B201" s="77"/>
      <c r="C201" s="51" t="s">
        <v>98</v>
      </c>
      <c r="D201" s="47">
        <v>3214.06</v>
      </c>
      <c r="E201" s="13">
        <v>418.92</v>
      </c>
      <c r="F201" s="12">
        <v>3632.97</v>
      </c>
      <c r="G201" s="11">
        <v>1841.03</v>
      </c>
      <c r="H201" s="43">
        <v>5474</v>
      </c>
      <c r="I201" s="10">
        <f aca="true" t="shared" si="22" ref="I201:I238">F201/H201*100</f>
        <v>66.3677383997077</v>
      </c>
      <c r="J201" s="9">
        <f aca="true" t="shared" si="23" ref="J201:J238">D201/H201*100</f>
        <v>58.71501644135915</v>
      </c>
      <c r="K201" s="8">
        <f aca="true" t="shared" si="24" ref="K201:K238">E201/F201*100</f>
        <v>11.531061363017036</v>
      </c>
      <c r="L201" s="54"/>
    </row>
    <row r="202" spans="1:12" ht="13.5">
      <c r="A202" s="75"/>
      <c r="B202" s="77"/>
      <c r="C202" s="52" t="s">
        <v>0</v>
      </c>
      <c r="D202" s="48">
        <v>6778.43</v>
      </c>
      <c r="E202" s="7">
        <v>901.59</v>
      </c>
      <c r="F202" s="6">
        <v>7680.01</v>
      </c>
      <c r="G202" s="5">
        <v>3392.99</v>
      </c>
      <c r="H202" s="44">
        <v>11073</v>
      </c>
      <c r="I202" s="4">
        <f t="shared" si="22"/>
        <v>69.35798789849183</v>
      </c>
      <c r="J202" s="3">
        <f t="shared" si="23"/>
        <v>61.21584033233993</v>
      </c>
      <c r="K202" s="2">
        <f t="shared" si="24"/>
        <v>11.739437839273647</v>
      </c>
      <c r="L202" s="54"/>
    </row>
    <row r="203" spans="1:12" ht="13.5">
      <c r="A203" s="74">
        <v>57072</v>
      </c>
      <c r="B203" s="76" t="s">
        <v>8</v>
      </c>
      <c r="C203" s="53" t="s">
        <v>97</v>
      </c>
      <c r="D203" s="49">
        <v>1117.94</v>
      </c>
      <c r="E203" s="19">
        <v>92.33</v>
      </c>
      <c r="F203" s="18">
        <v>1210.27</v>
      </c>
      <c r="G203" s="17">
        <v>473.73</v>
      </c>
      <c r="H203" s="45">
        <v>1684</v>
      </c>
      <c r="I203" s="16">
        <f t="shared" si="22"/>
        <v>71.86876484560571</v>
      </c>
      <c r="J203" s="15">
        <f t="shared" si="23"/>
        <v>66.38598574821853</v>
      </c>
      <c r="K203" s="14">
        <f t="shared" si="24"/>
        <v>7.628876201178249</v>
      </c>
      <c r="L203" s="54"/>
    </row>
    <row r="204" spans="1:12" ht="13.5">
      <c r="A204" s="75"/>
      <c r="B204" s="77"/>
      <c r="C204" s="51" t="s">
        <v>98</v>
      </c>
      <c r="D204" s="47">
        <v>1044.46</v>
      </c>
      <c r="E204" s="13">
        <v>68.67</v>
      </c>
      <c r="F204" s="12">
        <v>1113.13</v>
      </c>
      <c r="G204" s="11">
        <v>511.37</v>
      </c>
      <c r="H204" s="43">
        <v>1624.5</v>
      </c>
      <c r="I204" s="10">
        <f t="shared" si="22"/>
        <v>68.52139119729148</v>
      </c>
      <c r="J204" s="9">
        <f t="shared" si="23"/>
        <v>64.29424438288704</v>
      </c>
      <c r="K204" s="8">
        <f t="shared" si="24"/>
        <v>6.169090762085291</v>
      </c>
      <c r="L204" s="54"/>
    </row>
    <row r="205" spans="1:12" ht="13.5">
      <c r="A205" s="75"/>
      <c r="B205" s="77"/>
      <c r="C205" s="52" t="s">
        <v>0</v>
      </c>
      <c r="D205" s="48">
        <v>2162.4</v>
      </c>
      <c r="E205" s="7">
        <v>161</v>
      </c>
      <c r="F205" s="6">
        <v>2323.4</v>
      </c>
      <c r="G205" s="5">
        <v>985.1</v>
      </c>
      <c r="H205" s="44">
        <v>3308.5</v>
      </c>
      <c r="I205" s="4">
        <f t="shared" si="22"/>
        <v>70.22517757291824</v>
      </c>
      <c r="J205" s="3">
        <f t="shared" si="23"/>
        <v>65.35892398367841</v>
      </c>
      <c r="K205" s="2">
        <f t="shared" si="24"/>
        <v>6.929499870878884</v>
      </c>
      <c r="L205" s="54"/>
    </row>
    <row r="206" spans="1:12" s="20" customFormat="1" ht="15.75" customHeight="1">
      <c r="A206" s="74">
        <v>57081</v>
      </c>
      <c r="B206" s="76" t="s">
        <v>7</v>
      </c>
      <c r="C206" s="53" t="s">
        <v>97</v>
      </c>
      <c r="D206" s="49">
        <v>13616.2</v>
      </c>
      <c r="E206" s="19">
        <v>2185</v>
      </c>
      <c r="F206" s="18">
        <v>15801.2</v>
      </c>
      <c r="G206" s="17">
        <v>6724.3</v>
      </c>
      <c r="H206" s="45">
        <v>22525.5</v>
      </c>
      <c r="I206" s="16">
        <f t="shared" si="22"/>
        <v>70.14805442720473</v>
      </c>
      <c r="J206" s="15">
        <f t="shared" si="23"/>
        <v>60.447936782757324</v>
      </c>
      <c r="K206" s="14">
        <f t="shared" si="24"/>
        <v>13.82806369136521</v>
      </c>
      <c r="L206" s="54"/>
    </row>
    <row r="207" spans="1:12" s="20" customFormat="1" ht="15.75" customHeight="1">
      <c r="A207" s="75"/>
      <c r="B207" s="77"/>
      <c r="C207" s="51" t="s">
        <v>98</v>
      </c>
      <c r="D207" s="47">
        <v>12664.28</v>
      </c>
      <c r="E207" s="13">
        <v>1613.33</v>
      </c>
      <c r="F207" s="12">
        <v>14277.61</v>
      </c>
      <c r="G207" s="11">
        <v>7340.39</v>
      </c>
      <c r="H207" s="43">
        <v>21618</v>
      </c>
      <c r="I207" s="10">
        <f t="shared" si="22"/>
        <v>66.04500878897215</v>
      </c>
      <c r="J207" s="9">
        <f t="shared" si="23"/>
        <v>58.58210750300675</v>
      </c>
      <c r="K207" s="8">
        <f t="shared" si="24"/>
        <v>11.299720331343972</v>
      </c>
      <c r="L207" s="54"/>
    </row>
    <row r="208" spans="1:12" s="20" customFormat="1" ht="15.75" customHeight="1">
      <c r="A208" s="75"/>
      <c r="B208" s="77"/>
      <c r="C208" s="52" t="s">
        <v>0</v>
      </c>
      <c r="D208" s="48">
        <v>26280.480000000003</v>
      </c>
      <c r="E208" s="7">
        <v>3798.33</v>
      </c>
      <c r="F208" s="6">
        <v>30078.81</v>
      </c>
      <c r="G208" s="5">
        <v>14064.69</v>
      </c>
      <c r="H208" s="44">
        <v>44143.5</v>
      </c>
      <c r="I208" s="4">
        <f t="shared" si="22"/>
        <v>68.13870671786334</v>
      </c>
      <c r="J208" s="3">
        <f t="shared" si="23"/>
        <v>59.53420095823848</v>
      </c>
      <c r="K208" s="2">
        <f t="shared" si="24"/>
        <v>12.627926437249345</v>
      </c>
      <c r="L208" s="54"/>
    </row>
    <row r="209" spans="1:12" ht="13.5">
      <c r="A209" s="74">
        <v>57093</v>
      </c>
      <c r="B209" s="76" t="s">
        <v>6</v>
      </c>
      <c r="C209" s="53" t="s">
        <v>97</v>
      </c>
      <c r="D209" s="49">
        <v>1877.17</v>
      </c>
      <c r="E209" s="19">
        <v>145.83</v>
      </c>
      <c r="F209" s="18">
        <v>2023.01</v>
      </c>
      <c r="G209" s="17">
        <v>663.49</v>
      </c>
      <c r="H209" s="45">
        <v>2686.5</v>
      </c>
      <c r="I209" s="16">
        <f t="shared" si="22"/>
        <v>75.30281034803647</v>
      </c>
      <c r="J209" s="15">
        <f t="shared" si="23"/>
        <v>69.87418574353248</v>
      </c>
      <c r="K209" s="14">
        <f t="shared" si="24"/>
        <v>7.208565454446593</v>
      </c>
      <c r="L209" s="54"/>
    </row>
    <row r="210" spans="1:12" ht="13.5">
      <c r="A210" s="75"/>
      <c r="B210" s="77"/>
      <c r="C210" s="51" t="s">
        <v>98</v>
      </c>
      <c r="D210" s="47">
        <v>1721.74</v>
      </c>
      <c r="E210" s="13">
        <v>115.08</v>
      </c>
      <c r="F210" s="12">
        <v>1836.82</v>
      </c>
      <c r="G210" s="11">
        <v>702.18</v>
      </c>
      <c r="H210" s="43">
        <v>2539</v>
      </c>
      <c r="I210" s="10">
        <f t="shared" si="22"/>
        <v>72.34423001181567</v>
      </c>
      <c r="J210" s="9">
        <f t="shared" si="23"/>
        <v>67.81173690429303</v>
      </c>
      <c r="K210" s="8">
        <f t="shared" si="24"/>
        <v>6.265175684062674</v>
      </c>
      <c r="L210" s="54"/>
    </row>
    <row r="211" spans="1:12" ht="13.5">
      <c r="A211" s="75"/>
      <c r="B211" s="77"/>
      <c r="C211" s="52" t="s">
        <v>0</v>
      </c>
      <c r="D211" s="48">
        <v>3598.91</v>
      </c>
      <c r="E211" s="7">
        <v>260.91</v>
      </c>
      <c r="F211" s="6">
        <v>3859.83</v>
      </c>
      <c r="G211" s="5">
        <v>1365.67</v>
      </c>
      <c r="H211" s="44">
        <v>5225.5</v>
      </c>
      <c r="I211" s="4">
        <f t="shared" si="22"/>
        <v>73.86527605013875</v>
      </c>
      <c r="J211" s="3">
        <f t="shared" si="23"/>
        <v>68.87206965840589</v>
      </c>
      <c r="K211" s="2">
        <f t="shared" si="24"/>
        <v>6.759624128523796</v>
      </c>
      <c r="L211" s="54"/>
    </row>
    <row r="212" spans="1:12" ht="13.5">
      <c r="A212" s="74">
        <v>57094</v>
      </c>
      <c r="B212" s="76" t="s">
        <v>5</v>
      </c>
      <c r="C212" s="53" t="s">
        <v>97</v>
      </c>
      <c r="D212" s="49">
        <v>3095.02</v>
      </c>
      <c r="E212" s="19">
        <v>329.5</v>
      </c>
      <c r="F212" s="18">
        <v>3424.52</v>
      </c>
      <c r="G212" s="17">
        <v>1094.98</v>
      </c>
      <c r="H212" s="45">
        <v>4519.5</v>
      </c>
      <c r="I212" s="16">
        <f t="shared" si="22"/>
        <v>75.77209868348268</v>
      </c>
      <c r="J212" s="15">
        <f t="shared" si="23"/>
        <v>68.48146918906959</v>
      </c>
      <c r="K212" s="14">
        <f t="shared" si="24"/>
        <v>9.621786410942264</v>
      </c>
      <c r="L212" s="54"/>
    </row>
    <row r="213" spans="1:12" ht="13.5">
      <c r="A213" s="75"/>
      <c r="B213" s="77"/>
      <c r="C213" s="51" t="s">
        <v>98</v>
      </c>
      <c r="D213" s="47">
        <v>2817.46</v>
      </c>
      <c r="E213" s="13">
        <v>278.42</v>
      </c>
      <c r="F213" s="12">
        <v>3095.88</v>
      </c>
      <c r="G213" s="11">
        <v>1419.12</v>
      </c>
      <c r="H213" s="43">
        <v>4515</v>
      </c>
      <c r="I213" s="10">
        <f t="shared" si="22"/>
        <v>68.5687707641196</v>
      </c>
      <c r="J213" s="9">
        <f t="shared" si="23"/>
        <v>62.40221483942414</v>
      </c>
      <c r="K213" s="8">
        <f t="shared" si="24"/>
        <v>8.993242632143366</v>
      </c>
      <c r="L213" s="54"/>
    </row>
    <row r="214" spans="1:12" ht="13.5">
      <c r="A214" s="75"/>
      <c r="B214" s="77"/>
      <c r="C214" s="52" t="s">
        <v>0</v>
      </c>
      <c r="D214" s="48">
        <v>5912.48</v>
      </c>
      <c r="E214" s="7">
        <v>607.9200000000001</v>
      </c>
      <c r="F214" s="6">
        <v>6520.4</v>
      </c>
      <c r="G214" s="5">
        <v>2514.1</v>
      </c>
      <c r="H214" s="44">
        <v>9034.5</v>
      </c>
      <c r="I214" s="4">
        <f t="shared" si="22"/>
        <v>72.1722286789529</v>
      </c>
      <c r="J214" s="3">
        <f t="shared" si="23"/>
        <v>65.44335602412971</v>
      </c>
      <c r="K214" s="2">
        <f t="shared" si="24"/>
        <v>9.323354395435866</v>
      </c>
      <c r="L214" s="54"/>
    </row>
    <row r="215" spans="1:12" ht="13.5">
      <c r="A215" s="74">
        <v>57095</v>
      </c>
      <c r="B215" s="76" t="s">
        <v>4</v>
      </c>
      <c r="C215" s="53" t="s">
        <v>97</v>
      </c>
      <c r="D215" s="49">
        <v>942.21</v>
      </c>
      <c r="E215" s="19">
        <v>49.5</v>
      </c>
      <c r="F215" s="18">
        <v>991.71</v>
      </c>
      <c r="G215" s="17">
        <v>274.79</v>
      </c>
      <c r="H215" s="45">
        <v>1266.5</v>
      </c>
      <c r="I215" s="16">
        <f t="shared" si="22"/>
        <v>78.30319778918279</v>
      </c>
      <c r="J215" s="15">
        <f t="shared" si="23"/>
        <v>74.39478878799842</v>
      </c>
      <c r="K215" s="14">
        <f t="shared" si="24"/>
        <v>4.991378527997096</v>
      </c>
      <c r="L215" s="54"/>
    </row>
    <row r="216" spans="1:12" ht="13.5">
      <c r="A216" s="75"/>
      <c r="B216" s="77"/>
      <c r="C216" s="51" t="s">
        <v>98</v>
      </c>
      <c r="D216" s="47">
        <v>859.96</v>
      </c>
      <c r="E216" s="13">
        <v>44.33</v>
      </c>
      <c r="F216" s="12">
        <v>904.29</v>
      </c>
      <c r="G216" s="11">
        <v>310.71</v>
      </c>
      <c r="H216" s="43">
        <v>1215</v>
      </c>
      <c r="I216" s="10">
        <f t="shared" si="22"/>
        <v>74.42716049382716</v>
      </c>
      <c r="J216" s="9">
        <f t="shared" si="23"/>
        <v>70.77860082304527</v>
      </c>
      <c r="K216" s="8">
        <f t="shared" si="24"/>
        <v>4.902188457242699</v>
      </c>
      <c r="L216" s="54"/>
    </row>
    <row r="217" spans="1:12" ht="13.5">
      <c r="A217" s="75"/>
      <c r="B217" s="77"/>
      <c r="C217" s="52" t="s">
        <v>0</v>
      </c>
      <c r="D217" s="48">
        <v>1802.17</v>
      </c>
      <c r="E217" s="7">
        <v>93.83</v>
      </c>
      <c r="F217" s="6">
        <v>1896</v>
      </c>
      <c r="G217" s="5">
        <v>585.5</v>
      </c>
      <c r="H217" s="44">
        <v>2481.5</v>
      </c>
      <c r="I217" s="4">
        <f t="shared" si="22"/>
        <v>76.4053999597018</v>
      </c>
      <c r="J217" s="3">
        <f t="shared" si="23"/>
        <v>72.62421922224462</v>
      </c>
      <c r="K217" s="2">
        <f t="shared" si="24"/>
        <v>4.9488396624472575</v>
      </c>
      <c r="L217" s="54"/>
    </row>
    <row r="218" spans="1:12" ht="13.5">
      <c r="A218" s="74">
        <v>57096</v>
      </c>
      <c r="B218" s="76" t="s">
        <v>37</v>
      </c>
      <c r="C218" s="53" t="s">
        <v>97</v>
      </c>
      <c r="D218" s="49">
        <v>11921.93</v>
      </c>
      <c r="E218" s="19">
        <v>1502.58</v>
      </c>
      <c r="F218" s="18">
        <v>13424.51</v>
      </c>
      <c r="G218" s="17">
        <v>5112.99</v>
      </c>
      <c r="H218" s="45">
        <v>18537.5</v>
      </c>
      <c r="I218" s="16">
        <f t="shared" si="22"/>
        <v>72.41812542144302</v>
      </c>
      <c r="J218" s="15">
        <f t="shared" si="23"/>
        <v>64.31250168577208</v>
      </c>
      <c r="K218" s="14">
        <f t="shared" si="24"/>
        <v>11.192810761808065</v>
      </c>
      <c r="L218" s="54"/>
    </row>
    <row r="219" spans="1:12" ht="13.5">
      <c r="A219" s="75"/>
      <c r="B219" s="77"/>
      <c r="C219" s="51" t="s">
        <v>98</v>
      </c>
      <c r="D219" s="47">
        <v>10499.26</v>
      </c>
      <c r="E219" s="13">
        <v>1436.33</v>
      </c>
      <c r="F219" s="12">
        <v>11935.59</v>
      </c>
      <c r="G219" s="11">
        <v>6382.41</v>
      </c>
      <c r="H219" s="43">
        <v>18318</v>
      </c>
      <c r="I219" s="10">
        <f t="shared" si="22"/>
        <v>65.1577137242057</v>
      </c>
      <c r="J219" s="9">
        <f t="shared" si="23"/>
        <v>57.316628452887876</v>
      </c>
      <c r="K219" s="8">
        <f t="shared" si="24"/>
        <v>12.034009211107284</v>
      </c>
      <c r="L219" s="54"/>
    </row>
    <row r="220" spans="1:12" ht="13.5">
      <c r="A220" s="75"/>
      <c r="B220" s="77"/>
      <c r="C220" s="52" t="s">
        <v>0</v>
      </c>
      <c r="D220" s="48">
        <v>22421.190000000002</v>
      </c>
      <c r="E220" s="7">
        <v>2938.91</v>
      </c>
      <c r="F220" s="6">
        <v>25360.1</v>
      </c>
      <c r="G220" s="5">
        <v>11495.4</v>
      </c>
      <c r="H220" s="44">
        <v>36855.5</v>
      </c>
      <c r="I220" s="4">
        <f t="shared" si="22"/>
        <v>68.80953996011449</v>
      </c>
      <c r="J220" s="3">
        <f t="shared" si="23"/>
        <v>60.83539770183556</v>
      </c>
      <c r="K220" s="2">
        <f t="shared" si="24"/>
        <v>11.58871613282282</v>
      </c>
      <c r="L220" s="54"/>
    </row>
    <row r="221" spans="1:12" ht="13.5">
      <c r="A221" s="74">
        <v>57097</v>
      </c>
      <c r="B221" s="76" t="s">
        <v>36</v>
      </c>
      <c r="C221" s="53" t="s">
        <v>97</v>
      </c>
      <c r="D221" s="49">
        <v>3496.02</v>
      </c>
      <c r="E221" s="19">
        <v>360.83</v>
      </c>
      <c r="F221" s="18">
        <v>3856.86</v>
      </c>
      <c r="G221" s="17">
        <v>1892.64</v>
      </c>
      <c r="H221" s="45">
        <v>5749.5</v>
      </c>
      <c r="I221" s="16">
        <f t="shared" si="22"/>
        <v>67.08165927471954</v>
      </c>
      <c r="J221" s="15">
        <f t="shared" si="23"/>
        <v>60.80563527263241</v>
      </c>
      <c r="K221" s="14">
        <f t="shared" si="24"/>
        <v>9.35553792463299</v>
      </c>
      <c r="L221" s="54"/>
    </row>
    <row r="222" spans="1:12" ht="13.5">
      <c r="A222" s="75"/>
      <c r="B222" s="77"/>
      <c r="C222" s="51" t="s">
        <v>98</v>
      </c>
      <c r="D222" s="47">
        <v>3110.56</v>
      </c>
      <c r="E222" s="13">
        <v>342.5</v>
      </c>
      <c r="F222" s="12">
        <v>3453.06</v>
      </c>
      <c r="G222" s="11">
        <v>2068.44</v>
      </c>
      <c r="H222" s="43">
        <v>5521.5</v>
      </c>
      <c r="I222" s="10">
        <f t="shared" si="22"/>
        <v>62.53844064113012</v>
      </c>
      <c r="J222" s="9">
        <f t="shared" si="23"/>
        <v>56.33541610069728</v>
      </c>
      <c r="K222" s="8">
        <f t="shared" si="24"/>
        <v>9.91873874186953</v>
      </c>
      <c r="L222" s="54"/>
    </row>
    <row r="223" spans="1:12" ht="14.25" thickBot="1">
      <c r="A223" s="75"/>
      <c r="B223" s="77"/>
      <c r="C223" s="52" t="s">
        <v>0</v>
      </c>
      <c r="D223" s="48">
        <v>6606.58</v>
      </c>
      <c r="E223" s="7">
        <v>703.3299999999999</v>
      </c>
      <c r="F223" s="6">
        <v>7309.92</v>
      </c>
      <c r="G223" s="5">
        <v>3961.08</v>
      </c>
      <c r="H223" s="44">
        <v>11271</v>
      </c>
      <c r="I223" s="4">
        <f t="shared" si="22"/>
        <v>64.85600212935853</v>
      </c>
      <c r="J223" s="3">
        <f t="shared" si="23"/>
        <v>58.61573950847308</v>
      </c>
      <c r="K223" s="2">
        <f t="shared" si="24"/>
        <v>9.621582725939543</v>
      </c>
      <c r="L223" s="54"/>
    </row>
    <row r="224" spans="1:12" ht="13.5">
      <c r="A224" s="78" t="s">
        <v>93</v>
      </c>
      <c r="B224" s="79"/>
      <c r="C224" s="50" t="s">
        <v>97</v>
      </c>
      <c r="D224" s="46">
        <f aca="true" t="shared" si="25" ref="D224:H226">D227+D230+D233+D236</f>
        <v>27097.61</v>
      </c>
      <c r="E224" s="40">
        <f t="shared" si="25"/>
        <v>5293.41</v>
      </c>
      <c r="F224" s="41">
        <f t="shared" si="25"/>
        <v>32391.019999999997</v>
      </c>
      <c r="G224" s="39">
        <f t="shared" si="25"/>
        <v>12609.48</v>
      </c>
      <c r="H224" s="42">
        <f t="shared" si="25"/>
        <v>45000.5</v>
      </c>
      <c r="I224" s="30">
        <f t="shared" si="22"/>
        <v>71.97924467505916</v>
      </c>
      <c r="J224" s="31">
        <f t="shared" si="23"/>
        <v>60.216242041755095</v>
      </c>
      <c r="K224" s="32">
        <f t="shared" si="24"/>
        <v>16.342214601454355</v>
      </c>
      <c r="L224" s="54"/>
    </row>
    <row r="225" spans="1:12" ht="13.5">
      <c r="A225" s="80"/>
      <c r="B225" s="81"/>
      <c r="C225" s="51" t="s">
        <v>98</v>
      </c>
      <c r="D225" s="47">
        <f t="shared" si="25"/>
        <v>23618.380000000005</v>
      </c>
      <c r="E225" s="13">
        <f t="shared" si="25"/>
        <v>4820.84</v>
      </c>
      <c r="F225" s="12">
        <f t="shared" si="25"/>
        <v>28439.21</v>
      </c>
      <c r="G225" s="11">
        <f t="shared" si="25"/>
        <v>16997.289999999997</v>
      </c>
      <c r="H225" s="43">
        <f t="shared" si="25"/>
        <v>45436.5</v>
      </c>
      <c r="I225" s="33">
        <f t="shared" si="22"/>
        <v>62.59111067093636</v>
      </c>
      <c r="J225" s="34">
        <f t="shared" si="23"/>
        <v>51.98107248577687</v>
      </c>
      <c r="K225" s="35">
        <f t="shared" si="24"/>
        <v>16.951385077152285</v>
      </c>
      <c r="L225" s="54"/>
    </row>
    <row r="226" spans="1:12" ht="14.25" thickBot="1">
      <c r="A226" s="80"/>
      <c r="B226" s="81"/>
      <c r="C226" s="52" t="s">
        <v>0</v>
      </c>
      <c r="D226" s="48">
        <f t="shared" si="25"/>
        <v>50715.99</v>
      </c>
      <c r="E226" s="7">
        <f t="shared" si="25"/>
        <v>10114.25</v>
      </c>
      <c r="F226" s="6">
        <f t="shared" si="25"/>
        <v>60830.23</v>
      </c>
      <c r="G226" s="5">
        <f t="shared" si="25"/>
        <v>29606.769999999997</v>
      </c>
      <c r="H226" s="44">
        <f t="shared" si="25"/>
        <v>90437</v>
      </c>
      <c r="I226" s="36">
        <f t="shared" si="22"/>
        <v>67.26254740869335</v>
      </c>
      <c r="J226" s="37">
        <f t="shared" si="23"/>
        <v>56.07880624080852</v>
      </c>
      <c r="K226" s="38">
        <f t="shared" si="24"/>
        <v>16.627012588970977</v>
      </c>
      <c r="L226" s="54"/>
    </row>
    <row r="227" spans="1:12" ht="13.5">
      <c r="A227" s="88">
        <v>58001</v>
      </c>
      <c r="B227" s="84" t="s">
        <v>33</v>
      </c>
      <c r="C227" s="50" t="s">
        <v>97</v>
      </c>
      <c r="D227" s="46">
        <v>15024.71</v>
      </c>
      <c r="E227" s="40">
        <v>3351.25</v>
      </c>
      <c r="F227" s="41">
        <v>18375.96</v>
      </c>
      <c r="G227" s="39">
        <v>7380.54</v>
      </c>
      <c r="H227" s="42">
        <v>25756.5</v>
      </c>
      <c r="I227" s="56">
        <f t="shared" si="22"/>
        <v>71.34494205346223</v>
      </c>
      <c r="J227" s="57">
        <f t="shared" si="23"/>
        <v>58.33366334711626</v>
      </c>
      <c r="K227" s="58">
        <f t="shared" si="24"/>
        <v>18.237142440449368</v>
      </c>
      <c r="L227" s="54"/>
    </row>
    <row r="228" spans="1:12" ht="13.5">
      <c r="A228" s="75"/>
      <c r="B228" s="77"/>
      <c r="C228" s="51" t="s">
        <v>98</v>
      </c>
      <c r="D228" s="47">
        <v>12746.04</v>
      </c>
      <c r="E228" s="13">
        <v>3123.92</v>
      </c>
      <c r="F228" s="12">
        <v>15869.95</v>
      </c>
      <c r="G228" s="11">
        <v>10081.05</v>
      </c>
      <c r="H228" s="43">
        <v>25951</v>
      </c>
      <c r="I228" s="10">
        <f t="shared" si="22"/>
        <v>61.153520095564716</v>
      </c>
      <c r="J228" s="9">
        <f t="shared" si="23"/>
        <v>49.11579515240261</v>
      </c>
      <c r="K228" s="8">
        <f t="shared" si="24"/>
        <v>19.684498060800443</v>
      </c>
      <c r="L228" s="54"/>
    </row>
    <row r="229" spans="1:12" ht="13.5">
      <c r="A229" s="75"/>
      <c r="B229" s="77"/>
      <c r="C229" s="52" t="s">
        <v>0</v>
      </c>
      <c r="D229" s="48">
        <v>27770.75</v>
      </c>
      <c r="E229" s="7">
        <v>6475.17</v>
      </c>
      <c r="F229" s="6">
        <v>34245.91</v>
      </c>
      <c r="G229" s="5">
        <v>17461.59</v>
      </c>
      <c r="H229" s="44">
        <v>51707.5</v>
      </c>
      <c r="I229" s="4">
        <f t="shared" si="22"/>
        <v>66.2300633370401</v>
      </c>
      <c r="J229" s="3">
        <f t="shared" si="23"/>
        <v>53.70739254460185</v>
      </c>
      <c r="K229" s="2">
        <f t="shared" si="24"/>
        <v>18.907863741976776</v>
      </c>
      <c r="L229" s="54"/>
    </row>
    <row r="230" spans="1:12" ht="13.5">
      <c r="A230" s="74">
        <v>58002</v>
      </c>
      <c r="B230" s="76" t="s">
        <v>25</v>
      </c>
      <c r="C230" s="53" t="s">
        <v>97</v>
      </c>
      <c r="D230" s="49">
        <v>6548.63</v>
      </c>
      <c r="E230" s="19">
        <v>1107.33</v>
      </c>
      <c r="F230" s="18">
        <v>7655.96</v>
      </c>
      <c r="G230" s="17">
        <v>2840.04</v>
      </c>
      <c r="H230" s="45">
        <v>10496</v>
      </c>
      <c r="I230" s="16">
        <f t="shared" si="22"/>
        <v>72.94169207317073</v>
      </c>
      <c r="J230" s="15">
        <f t="shared" si="23"/>
        <v>62.39167301829268</v>
      </c>
      <c r="K230" s="14">
        <f t="shared" si="24"/>
        <v>14.46363356130387</v>
      </c>
      <c r="L230" s="54"/>
    </row>
    <row r="231" spans="1:12" ht="13.5">
      <c r="A231" s="75"/>
      <c r="B231" s="77"/>
      <c r="C231" s="51" t="s">
        <v>98</v>
      </c>
      <c r="D231" s="47">
        <v>6046.26</v>
      </c>
      <c r="E231" s="13">
        <v>961</v>
      </c>
      <c r="F231" s="12">
        <v>7007.26</v>
      </c>
      <c r="G231" s="11">
        <v>3792.74</v>
      </c>
      <c r="H231" s="43">
        <v>10800</v>
      </c>
      <c r="I231" s="10">
        <f t="shared" si="22"/>
        <v>64.88203703703704</v>
      </c>
      <c r="J231" s="9">
        <f t="shared" si="23"/>
        <v>55.98388888888889</v>
      </c>
      <c r="K231" s="8">
        <f t="shared" si="24"/>
        <v>13.714347690823518</v>
      </c>
      <c r="L231" s="54"/>
    </row>
    <row r="232" spans="1:12" ht="13.5">
      <c r="A232" s="75"/>
      <c r="B232" s="77"/>
      <c r="C232" s="52" t="s">
        <v>0</v>
      </c>
      <c r="D232" s="48">
        <v>12594.89</v>
      </c>
      <c r="E232" s="7">
        <v>2068.33</v>
      </c>
      <c r="F232" s="6">
        <v>14663.220000000001</v>
      </c>
      <c r="G232" s="5">
        <v>6632.78</v>
      </c>
      <c r="H232" s="44">
        <v>21296</v>
      </c>
      <c r="I232" s="4">
        <f t="shared" si="22"/>
        <v>68.85433884297521</v>
      </c>
      <c r="J232" s="3">
        <f t="shared" si="23"/>
        <v>59.14204545454545</v>
      </c>
      <c r="K232" s="2">
        <f t="shared" si="24"/>
        <v>14.105564807729815</v>
      </c>
      <c r="L232" s="54"/>
    </row>
    <row r="233" spans="1:12" ht="13.5">
      <c r="A233" s="74">
        <v>58003</v>
      </c>
      <c r="B233" s="76" t="s">
        <v>17</v>
      </c>
      <c r="C233" s="53" t="s">
        <v>97</v>
      </c>
      <c r="D233" s="49">
        <v>1694.4</v>
      </c>
      <c r="E233" s="19">
        <v>201.33</v>
      </c>
      <c r="F233" s="18">
        <v>1895.73</v>
      </c>
      <c r="G233" s="17">
        <v>728.27</v>
      </c>
      <c r="H233" s="45">
        <v>2624</v>
      </c>
      <c r="I233" s="16">
        <f t="shared" si="22"/>
        <v>72.24580792682926</v>
      </c>
      <c r="J233" s="15">
        <f t="shared" si="23"/>
        <v>64.57317073170732</v>
      </c>
      <c r="K233" s="14">
        <f t="shared" si="24"/>
        <v>10.620183253944392</v>
      </c>
      <c r="L233" s="54"/>
    </row>
    <row r="234" spans="1:12" ht="13.5">
      <c r="A234" s="75"/>
      <c r="B234" s="77"/>
      <c r="C234" s="51" t="s">
        <v>98</v>
      </c>
      <c r="D234" s="47">
        <v>1504.77</v>
      </c>
      <c r="E234" s="13">
        <v>181.67</v>
      </c>
      <c r="F234" s="12">
        <v>1686.44</v>
      </c>
      <c r="G234" s="11">
        <v>831.06</v>
      </c>
      <c r="H234" s="43">
        <v>2517.5</v>
      </c>
      <c r="I234" s="10">
        <f t="shared" si="22"/>
        <v>66.98867924528302</v>
      </c>
      <c r="J234" s="9">
        <f t="shared" si="23"/>
        <v>59.772393247269115</v>
      </c>
      <c r="K234" s="8">
        <f t="shared" si="24"/>
        <v>10.772396290410569</v>
      </c>
      <c r="L234" s="54"/>
    </row>
    <row r="235" spans="1:12" ht="13.5">
      <c r="A235" s="75"/>
      <c r="B235" s="77"/>
      <c r="C235" s="52" t="s">
        <v>0</v>
      </c>
      <c r="D235" s="48">
        <v>3199.17</v>
      </c>
      <c r="E235" s="7">
        <v>383</v>
      </c>
      <c r="F235" s="6">
        <v>3582.17</v>
      </c>
      <c r="G235" s="5">
        <v>1559.33</v>
      </c>
      <c r="H235" s="44">
        <v>5141.5</v>
      </c>
      <c r="I235" s="4">
        <f t="shared" si="22"/>
        <v>69.6716911407177</v>
      </c>
      <c r="J235" s="3">
        <f t="shared" si="23"/>
        <v>62.222503160556265</v>
      </c>
      <c r="K235" s="2">
        <f t="shared" si="24"/>
        <v>10.691843212354522</v>
      </c>
      <c r="L235" s="54"/>
    </row>
    <row r="236" spans="1:12" ht="13.5">
      <c r="A236" s="74">
        <v>58004</v>
      </c>
      <c r="B236" s="76" t="s">
        <v>15</v>
      </c>
      <c r="C236" s="53" t="s">
        <v>97</v>
      </c>
      <c r="D236" s="49">
        <v>3829.87</v>
      </c>
      <c r="E236" s="19">
        <v>633.5</v>
      </c>
      <c r="F236" s="18">
        <v>4463.37</v>
      </c>
      <c r="G236" s="17">
        <v>1660.63</v>
      </c>
      <c r="H236" s="45">
        <v>6124</v>
      </c>
      <c r="I236" s="16">
        <f t="shared" si="22"/>
        <v>72.88324624428478</v>
      </c>
      <c r="J236" s="15">
        <f t="shared" si="23"/>
        <v>62.538700195950355</v>
      </c>
      <c r="K236" s="14">
        <f t="shared" si="24"/>
        <v>14.193311332020425</v>
      </c>
      <c r="L236" s="54"/>
    </row>
    <row r="237" spans="1:12" ht="13.5">
      <c r="A237" s="75"/>
      <c r="B237" s="77"/>
      <c r="C237" s="51" t="s">
        <v>98</v>
      </c>
      <c r="D237" s="47">
        <v>3321.31</v>
      </c>
      <c r="E237" s="13">
        <v>554.25</v>
      </c>
      <c r="F237" s="12">
        <v>3875.56</v>
      </c>
      <c r="G237" s="11">
        <v>2292.44</v>
      </c>
      <c r="H237" s="43">
        <v>6168</v>
      </c>
      <c r="I237" s="10">
        <f t="shared" si="22"/>
        <v>62.83333333333333</v>
      </c>
      <c r="J237" s="9">
        <f t="shared" si="23"/>
        <v>53.847438391699086</v>
      </c>
      <c r="K237" s="8">
        <f t="shared" si="24"/>
        <v>14.301159058303833</v>
      </c>
      <c r="L237" s="54"/>
    </row>
    <row r="238" spans="1:12" ht="14.25" thickBot="1">
      <c r="A238" s="87"/>
      <c r="B238" s="118"/>
      <c r="C238" s="59" t="s">
        <v>0</v>
      </c>
      <c r="D238" s="60">
        <v>7151.18</v>
      </c>
      <c r="E238" s="61">
        <v>1187.75</v>
      </c>
      <c r="F238" s="62">
        <v>8338.93</v>
      </c>
      <c r="G238" s="63">
        <v>3953.07</v>
      </c>
      <c r="H238" s="64">
        <v>12292</v>
      </c>
      <c r="I238" s="69">
        <f t="shared" si="22"/>
        <v>67.84030263586072</v>
      </c>
      <c r="J238" s="70">
        <f t="shared" si="23"/>
        <v>58.17751383013342</v>
      </c>
      <c r="K238" s="71">
        <f t="shared" si="24"/>
        <v>14.243434109651956</v>
      </c>
      <c r="L238" s="54"/>
    </row>
  </sheetData>
  <sheetProtection/>
  <mergeCells count="157">
    <mergeCell ref="A4:K4"/>
    <mergeCell ref="K6:K7"/>
    <mergeCell ref="C5:C7"/>
    <mergeCell ref="A5:A7"/>
    <mergeCell ref="B5:B7"/>
    <mergeCell ref="D5:F5"/>
    <mergeCell ref="J6:J7"/>
    <mergeCell ref="A14:A16"/>
    <mergeCell ref="B14:B16"/>
    <mergeCell ref="A17:A19"/>
    <mergeCell ref="B17:B19"/>
    <mergeCell ref="H5:H7"/>
    <mergeCell ref="I5:K5"/>
    <mergeCell ref="A8:B10"/>
    <mergeCell ref="A11:B13"/>
    <mergeCell ref="G5:G7"/>
    <mergeCell ref="I6:I7"/>
    <mergeCell ref="A20:A22"/>
    <mergeCell ref="B20:B22"/>
    <mergeCell ref="A23:A25"/>
    <mergeCell ref="B23:B25"/>
    <mergeCell ref="A26:A28"/>
    <mergeCell ref="B26:B28"/>
    <mergeCell ref="A29:A31"/>
    <mergeCell ref="B29:B31"/>
    <mergeCell ref="A32:A34"/>
    <mergeCell ref="B32:B34"/>
    <mergeCell ref="A35:A37"/>
    <mergeCell ref="B35:B37"/>
    <mergeCell ref="A50:A52"/>
    <mergeCell ref="B50:B52"/>
    <mergeCell ref="A47:B49"/>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227:A229"/>
    <mergeCell ref="B227:B229"/>
    <mergeCell ref="A74:A76"/>
    <mergeCell ref="B74:B76"/>
    <mergeCell ref="A77:A79"/>
    <mergeCell ref="B77:B79"/>
    <mergeCell ref="A80:A82"/>
    <mergeCell ref="B80:B82"/>
    <mergeCell ref="A83:A85"/>
    <mergeCell ref="B83:B85"/>
    <mergeCell ref="A89:A91"/>
    <mergeCell ref="B89:B91"/>
    <mergeCell ref="A86:B88"/>
    <mergeCell ref="A95:A97"/>
    <mergeCell ref="B95:B97"/>
    <mergeCell ref="A98:A100"/>
    <mergeCell ref="B98:B100"/>
    <mergeCell ref="A101:A103"/>
    <mergeCell ref="B101:B103"/>
    <mergeCell ref="A92:A94"/>
    <mergeCell ref="B92:B94"/>
    <mergeCell ref="A104:A106"/>
    <mergeCell ref="B104:B106"/>
    <mergeCell ref="A107:A109"/>
    <mergeCell ref="B107:B109"/>
    <mergeCell ref="A110:A112"/>
    <mergeCell ref="B110:B112"/>
    <mergeCell ref="A113:A115"/>
    <mergeCell ref="B113:B115"/>
    <mergeCell ref="A116:A118"/>
    <mergeCell ref="B116:B118"/>
    <mergeCell ref="A221:A223"/>
    <mergeCell ref="B221:B223"/>
    <mergeCell ref="A119:A121"/>
    <mergeCell ref="B119:B121"/>
    <mergeCell ref="A122:A124"/>
    <mergeCell ref="B122:B124"/>
    <mergeCell ref="A149:B151"/>
    <mergeCell ref="A134:A136"/>
    <mergeCell ref="B134:B136"/>
    <mergeCell ref="A140:A142"/>
    <mergeCell ref="B140:B142"/>
    <mergeCell ref="A143:A145"/>
    <mergeCell ref="B143:B145"/>
    <mergeCell ref="A146:A148"/>
    <mergeCell ref="B146:B148"/>
    <mergeCell ref="A218:A220"/>
    <mergeCell ref="B218:B220"/>
    <mergeCell ref="A131:A133"/>
    <mergeCell ref="B131:B133"/>
    <mergeCell ref="A152:A154"/>
    <mergeCell ref="B152:B154"/>
    <mergeCell ref="A155:A157"/>
    <mergeCell ref="B155:B157"/>
    <mergeCell ref="A137:A139"/>
    <mergeCell ref="B137:B139"/>
    <mergeCell ref="A203:A205"/>
    <mergeCell ref="A206:A208"/>
    <mergeCell ref="B203:B205"/>
    <mergeCell ref="B206:B208"/>
    <mergeCell ref="A158:A160"/>
    <mergeCell ref="B158:B160"/>
    <mergeCell ref="A161:A163"/>
    <mergeCell ref="B161:B163"/>
    <mergeCell ref="A164:A166"/>
    <mergeCell ref="B164:B166"/>
    <mergeCell ref="A209:A211"/>
    <mergeCell ref="B209:B211"/>
    <mergeCell ref="A212:A214"/>
    <mergeCell ref="B212:B214"/>
    <mergeCell ref="A215:A217"/>
    <mergeCell ref="B215:B217"/>
    <mergeCell ref="A191:A193"/>
    <mergeCell ref="B191:B193"/>
    <mergeCell ref="A194:A196"/>
    <mergeCell ref="A197:A199"/>
    <mergeCell ref="A200:A202"/>
    <mergeCell ref="A182:A184"/>
    <mergeCell ref="B182:B184"/>
    <mergeCell ref="A188:A190"/>
    <mergeCell ref="B188:B190"/>
    <mergeCell ref="A185:B187"/>
    <mergeCell ref="A224:B226"/>
    <mergeCell ref="A167:A169"/>
    <mergeCell ref="B167:B169"/>
    <mergeCell ref="A170:A172"/>
    <mergeCell ref="B170:B172"/>
    <mergeCell ref="A173:A175"/>
    <mergeCell ref="B173:B175"/>
    <mergeCell ref="B194:B196"/>
    <mergeCell ref="B197:B199"/>
    <mergeCell ref="B200:B202"/>
    <mergeCell ref="B41:B43"/>
    <mergeCell ref="A44:A46"/>
    <mergeCell ref="B44:B46"/>
    <mergeCell ref="A176:A178"/>
    <mergeCell ref="B176:B178"/>
    <mergeCell ref="A179:A181"/>
    <mergeCell ref="B179:B181"/>
    <mergeCell ref="A125:A127"/>
    <mergeCell ref="B125:B127"/>
    <mergeCell ref="A128:B130"/>
    <mergeCell ref="A230:A232"/>
    <mergeCell ref="B230:B232"/>
    <mergeCell ref="A233:A235"/>
    <mergeCell ref="B233:B235"/>
    <mergeCell ref="A236:A238"/>
    <mergeCell ref="B236:B238"/>
    <mergeCell ref="A38:A40"/>
    <mergeCell ref="B38:B40"/>
    <mergeCell ref="A41:A4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Laurence Vandendooren</cp:lastModifiedBy>
  <cp:lastPrinted>2015-04-01T13:12:37Z</cp:lastPrinted>
  <dcterms:created xsi:type="dcterms:W3CDTF">2012-06-13T11:49:18Z</dcterms:created>
  <dcterms:modified xsi:type="dcterms:W3CDTF">2024-03-05T13:16:48Z</dcterms:modified>
  <cp:category/>
  <cp:version/>
  <cp:contentType/>
  <cp:contentStatus/>
</cp:coreProperties>
</file>