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0" windowWidth="19320" windowHeight="12276" activeTab="0"/>
  </bookViews>
  <sheets>
    <sheet name="Age" sheetId="1" r:id="rId1"/>
    <sheet name="Sexe" sheetId="2" r:id="rId2"/>
  </sheets>
  <definedNames>
    <definedName name="_xlnm.Print_Titles" localSheetId="0">'Age'!$5:$12</definedName>
    <definedName name="_xlnm.Print_Titles" localSheetId="1">'Sexe'!$5:$10</definedName>
  </definedNames>
  <calcPr fullCalcOnLoad="1"/>
</workbook>
</file>

<file path=xl/sharedStrings.xml><?xml version="1.0" encoding="utf-8"?>
<sst xmlns="http://schemas.openxmlformats.org/spreadsheetml/2006/main" count="538" uniqueCount="76">
  <si>
    <t>15 à 64 ans</t>
  </si>
  <si>
    <t>50 à 64 ans</t>
  </si>
  <si>
    <t>25 à 49 ans</t>
  </si>
  <si>
    <t>15 à 24 ans</t>
  </si>
  <si>
    <t>Rouvroy</t>
  </si>
  <si>
    <t>Habay</t>
  </si>
  <si>
    <t>Virton</t>
  </si>
  <si>
    <t>Tintigny</t>
  </si>
  <si>
    <t>St-Léger</t>
  </si>
  <si>
    <t>Musson</t>
  </si>
  <si>
    <t>Meix-devant-Virton</t>
  </si>
  <si>
    <t>Florenville</t>
  </si>
  <si>
    <t>Etalle</t>
  </si>
  <si>
    <t>Chiny</t>
  </si>
  <si>
    <t>Libramont</t>
  </si>
  <si>
    <t>Wellin</t>
  </si>
  <si>
    <t>Tellin</t>
  </si>
  <si>
    <t>St-Hubert</t>
  </si>
  <si>
    <t>Paliseul</t>
  </si>
  <si>
    <t>Neufchâteau</t>
  </si>
  <si>
    <t>Libin</t>
  </si>
  <si>
    <t>Léglise</t>
  </si>
  <si>
    <t>Herbeumont</t>
  </si>
  <si>
    <t>Daverdisse</t>
  </si>
  <si>
    <t>Bouillon</t>
  </si>
  <si>
    <t>Bertrix</t>
  </si>
  <si>
    <t>Manhay</t>
  </si>
  <si>
    <t>Tenneville</t>
  </si>
  <si>
    <t>Rendeux</t>
  </si>
  <si>
    <t>Nassogne</t>
  </si>
  <si>
    <t>Marche</t>
  </si>
  <si>
    <t>La Roche</t>
  </si>
  <si>
    <t>Hotton</t>
  </si>
  <si>
    <t>Erezée</t>
  </si>
  <si>
    <t>Durbuy</t>
  </si>
  <si>
    <t>Ste-Ode</t>
  </si>
  <si>
    <t>Gouvy</t>
  </si>
  <si>
    <t>Vaux-sur-Sûre</t>
  </si>
  <si>
    <t>Vielsalm</t>
  </si>
  <si>
    <t>Houffalize</t>
  </si>
  <si>
    <t>Fauvillers</t>
  </si>
  <si>
    <t>Bertogne</t>
  </si>
  <si>
    <t>Bastogne</t>
  </si>
  <si>
    <t>Messancy</t>
  </si>
  <si>
    <t>Martelange</t>
  </si>
  <si>
    <t>Aubange</t>
  </si>
  <si>
    <t>Attert</t>
  </si>
  <si>
    <t>Arlon</t>
  </si>
  <si>
    <t>(DEI)</t>
  </si>
  <si>
    <t>total</t>
  </si>
  <si>
    <t>chômage</t>
  </si>
  <si>
    <t>emploi</t>
  </si>
  <si>
    <t>activité</t>
  </si>
  <si>
    <t>inoccupés</t>
  </si>
  <si>
    <t>occupés</t>
  </si>
  <si>
    <t>Taux administratifs en %</t>
  </si>
  <si>
    <t>Inactifs</t>
  </si>
  <si>
    <t>Actifs</t>
  </si>
  <si>
    <t>Age</t>
  </si>
  <si>
    <t>Entités 
administratives</t>
  </si>
  <si>
    <t>code
INS</t>
  </si>
  <si>
    <t>Population</t>
  </si>
  <si>
    <t>Province de 
Luxembourg</t>
  </si>
  <si>
    <t>Arrondissement de
Arlon</t>
  </si>
  <si>
    <t>Arrondissement de
Virton</t>
  </si>
  <si>
    <t>Arrondissement de
Neufchâteau</t>
  </si>
  <si>
    <t>Arrondissement de
Marche-en-Famenne</t>
  </si>
  <si>
    <t>Arrondissement de
Bastogne</t>
  </si>
  <si>
    <t>Hommes</t>
  </si>
  <si>
    <t>Femmes</t>
  </si>
  <si>
    <t>Structure d'activité de la population par commune en 2021 - 15-64 ans - moyenne annuelle</t>
  </si>
  <si>
    <t>20 à 64 ans</t>
  </si>
  <si>
    <t>Source : IWEPS - comptes de l'emploi wallon (sur la base de données SPF Economie, ONSS, INASTI, INAMI, CIN, FOREM, ADG, ONEm-Stat92, BCSS, IBSA, Steunpunt Werk)</t>
  </si>
  <si>
    <t xml:space="preserve">Ces estimations wallonnes (2019 à 2021) sont provisoires suite à la difficulté actuelle d’obtenir certaines données avec un niveau de détail suffisant. Le croisement entre sexe et classe d’âge n’est plus disponible pour les communes. Trois estimations ont donc été réalisées en parallèle : par commune et sexe, par commune et 3 classes d'âge et par région, sexe et classe d'âge. De faibles différences peuvent donc apparaître entre les totaux issus de ces trois estimations.
Les 20-64 ans ont été estimés  en appliquant aux 15-64 ans une clé construite sur la base des estimations du Steunpunt Werk.
Les estimations seront revues si nous pouvons disposer de meilleures données. </t>
  </si>
  <si>
    <t>Province de Luxembourg - Par classe d'âge</t>
  </si>
  <si>
    <t>Province de Luxembourg- Par sexe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</si>
</sst>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
  </numFmts>
  <fonts count="45">
    <font>
      <sz val="11"/>
      <color theme="1"/>
      <name val="Arial"/>
      <family val="2"/>
    </font>
    <font>
      <sz val="11"/>
      <color indexed="8"/>
      <name val="Calibri"/>
      <family val="2"/>
    </font>
    <font>
      <b/>
      <sz val="11"/>
      <color indexed="8"/>
      <name val="Arial"/>
      <family val="2"/>
    </font>
    <font>
      <sz val="10"/>
      <color indexed="8"/>
      <name val="Arial"/>
      <family val="2"/>
    </font>
    <font>
      <b/>
      <sz val="12"/>
      <color indexed="8"/>
      <name val="Arial"/>
      <family val="2"/>
    </font>
    <font>
      <sz val="11"/>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Arial"/>
      <family val="2"/>
    </font>
    <font>
      <b/>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Arial"/>
      <family val="2"/>
    </font>
    <font>
      <b/>
      <sz val="14"/>
      <color theme="1"/>
      <name val="Arial"/>
      <family val="2"/>
    </font>
    <font>
      <b/>
      <sz val="10"/>
      <color rgb="FFFF0000"/>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style="thin"/>
      <bottom style="thin"/>
    </border>
    <border>
      <left/>
      <right/>
      <top style="thin"/>
      <bottom style="thin"/>
    </border>
    <border>
      <left style="medium"/>
      <right/>
      <top style="thin"/>
      <bottom style="thin"/>
    </border>
    <border>
      <left style="thin"/>
      <right style="thin"/>
      <top style="thin"/>
      <bottom style="thin"/>
    </border>
    <border>
      <left/>
      <right style="medium"/>
      <top/>
      <bottom/>
    </border>
    <border>
      <left style="medium"/>
      <right/>
      <top/>
      <bottom/>
    </border>
    <border>
      <left style="thin"/>
      <right style="thin"/>
      <top/>
      <bottom/>
    </border>
    <border>
      <left/>
      <right style="medium"/>
      <top style="thin"/>
      <bottom/>
    </border>
    <border>
      <left/>
      <right/>
      <top style="thin"/>
      <bottom/>
    </border>
    <border>
      <left style="medium"/>
      <right/>
      <top style="thin"/>
      <bottom/>
    </border>
    <border>
      <left style="thin"/>
      <right style="thin"/>
      <top style="thin"/>
      <bottom/>
    </border>
    <border>
      <left/>
      <right/>
      <top style="medium"/>
      <bottom/>
    </border>
    <border>
      <left style="thin"/>
      <right style="thin"/>
      <top style="medium"/>
      <bottom/>
    </border>
    <border>
      <left/>
      <right style="medium"/>
      <top style="medium"/>
      <bottom/>
    </border>
    <border>
      <left style="medium"/>
      <right/>
      <top style="medium"/>
      <bottom/>
    </border>
    <border>
      <left style="medium"/>
      <right style="medium"/>
      <top style="medium"/>
      <bottom/>
    </border>
    <border>
      <left style="medium"/>
      <right style="medium"/>
      <top/>
      <bottom/>
    </border>
    <border>
      <left style="medium"/>
      <right style="medium"/>
      <top style="thin"/>
      <bottom style="thin"/>
    </border>
    <border>
      <left style="medium"/>
      <right style="medium"/>
      <top style="thin"/>
      <bottom/>
    </border>
    <border>
      <left/>
      <right style="thin"/>
      <top style="medium"/>
      <bottom/>
    </border>
    <border>
      <left/>
      <right style="thin"/>
      <top/>
      <bottom/>
    </border>
    <border>
      <left/>
      <right style="thin"/>
      <top style="thin"/>
      <bottom style="thin"/>
    </border>
    <border>
      <left/>
      <right style="thin"/>
      <top style="thin"/>
      <bottom/>
    </border>
    <border>
      <left style="thin"/>
      <right style="thin"/>
      <top/>
      <bottom style="medium"/>
    </border>
    <border>
      <left/>
      <right style="medium"/>
      <top/>
      <bottom style="medium"/>
    </border>
    <border>
      <left style="medium"/>
      <right style="medium"/>
      <top style="thin"/>
      <bottom style="medium"/>
    </border>
    <border>
      <left/>
      <right style="thin"/>
      <top style="thin"/>
      <bottom style="medium"/>
    </border>
    <border>
      <left style="thin"/>
      <right style="thin"/>
      <top style="thin"/>
      <bottom style="medium"/>
    </border>
    <border>
      <left/>
      <right style="medium"/>
      <top style="thin"/>
      <bottom style="medium"/>
    </border>
    <border>
      <left/>
      <right/>
      <top style="thin"/>
      <bottom style="medium"/>
    </border>
    <border>
      <left style="medium"/>
      <right/>
      <top style="thin"/>
      <bottom style="medium"/>
    </border>
    <border>
      <left/>
      <right/>
      <top/>
      <bottom style="medium"/>
    </border>
    <border>
      <left style="medium"/>
      <right/>
      <top/>
      <bottom style="medium"/>
    </border>
    <border>
      <left style="medium"/>
      <right style="medium"/>
      <top/>
      <bottom style="medium"/>
    </border>
    <border>
      <left/>
      <right style="thin"/>
      <top/>
      <bottom style="medium"/>
    </border>
    <border>
      <left style="medium"/>
      <right/>
      <top/>
      <bottom style="thin"/>
    </border>
    <border>
      <left/>
      <right/>
      <top/>
      <bottom style="thin"/>
    </border>
    <border>
      <left style="medium"/>
      <right style="medium"/>
      <top/>
      <bottom style="thin"/>
    </border>
    <border>
      <left/>
      <right style="thin"/>
      <top/>
      <bottom style="thin"/>
    </border>
    <border>
      <left style="thin"/>
      <right style="thin"/>
      <top/>
      <bottom style="thin"/>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29" fillId="27" borderId="1" applyNumberFormat="0" applyAlignment="0" applyProtection="0"/>
    <xf numFmtId="0" fontId="3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171">
    <xf numFmtId="0" fontId="0" fillId="0" borderId="0" xfId="0" applyAlignment="1">
      <alignment/>
    </xf>
    <xf numFmtId="0" fontId="0" fillId="0" borderId="0" xfId="0" applyAlignment="1">
      <alignment vertical="center"/>
    </xf>
    <xf numFmtId="174" fontId="0" fillId="0" borderId="10" xfId="0" applyNumberFormat="1" applyBorder="1" applyAlignment="1">
      <alignment horizontal="center" vertical="center"/>
    </xf>
    <xf numFmtId="174" fontId="0" fillId="0" borderId="11" xfId="0" applyNumberFormat="1" applyBorder="1" applyAlignment="1">
      <alignment horizontal="center" vertical="center"/>
    </xf>
    <xf numFmtId="174" fontId="0" fillId="0" borderId="12" xfId="0" applyNumberFormat="1" applyBorder="1" applyAlignment="1">
      <alignment horizontal="center" vertical="center"/>
    </xf>
    <xf numFmtId="3" fontId="0" fillId="0" borderId="11" xfId="0" applyNumberFormat="1" applyBorder="1" applyAlignment="1">
      <alignment vertical="center"/>
    </xf>
    <xf numFmtId="3" fontId="0" fillId="0" borderId="10" xfId="0" applyNumberFormat="1" applyBorder="1" applyAlignment="1">
      <alignment vertical="center"/>
    </xf>
    <xf numFmtId="3" fontId="0" fillId="0" borderId="13" xfId="0" applyNumberFormat="1" applyBorder="1" applyAlignment="1">
      <alignment vertical="center"/>
    </xf>
    <xf numFmtId="174" fontId="0" fillId="0" borderId="14" xfId="0" applyNumberFormat="1" applyBorder="1" applyAlignment="1">
      <alignment horizontal="center" vertical="center"/>
    </xf>
    <xf numFmtId="174" fontId="0" fillId="0" borderId="0" xfId="0" applyNumberFormat="1" applyBorder="1" applyAlignment="1">
      <alignment horizontal="center" vertical="center"/>
    </xf>
    <xf numFmtId="174" fontId="0" fillId="0" borderId="15" xfId="0" applyNumberFormat="1" applyBorder="1" applyAlignment="1">
      <alignment horizontal="center" vertical="center"/>
    </xf>
    <xf numFmtId="3" fontId="0" fillId="0" borderId="0" xfId="0" applyNumberFormat="1" applyBorder="1" applyAlignment="1">
      <alignment vertical="center"/>
    </xf>
    <xf numFmtId="3" fontId="0" fillId="0" borderId="14" xfId="0" applyNumberFormat="1" applyBorder="1" applyAlignment="1">
      <alignment vertical="center"/>
    </xf>
    <xf numFmtId="3" fontId="0" fillId="0" borderId="16" xfId="0" applyNumberFormat="1" applyBorder="1" applyAlignment="1">
      <alignment vertical="center"/>
    </xf>
    <xf numFmtId="174" fontId="0" fillId="0" borderId="17" xfId="0" applyNumberFormat="1" applyBorder="1" applyAlignment="1">
      <alignment horizontal="center" vertical="center"/>
    </xf>
    <xf numFmtId="174" fontId="0" fillId="0" borderId="18" xfId="0" applyNumberFormat="1" applyBorder="1" applyAlignment="1">
      <alignment horizontal="center" vertical="center"/>
    </xf>
    <xf numFmtId="174" fontId="0" fillId="0" borderId="19" xfId="0" applyNumberFormat="1" applyBorder="1" applyAlignment="1">
      <alignment horizontal="center" vertical="center"/>
    </xf>
    <xf numFmtId="3" fontId="0" fillId="0" borderId="18" xfId="0" applyNumberFormat="1" applyBorder="1" applyAlignment="1">
      <alignment vertical="center"/>
    </xf>
    <xf numFmtId="3" fontId="0" fillId="0" borderId="17" xfId="0" applyNumberFormat="1" applyBorder="1" applyAlignment="1">
      <alignment vertical="center"/>
    </xf>
    <xf numFmtId="3" fontId="0" fillId="0" borderId="20" xfId="0" applyNumberFormat="1" applyBorder="1" applyAlignment="1">
      <alignment vertical="center"/>
    </xf>
    <xf numFmtId="0" fontId="0" fillId="0" borderId="0" xfId="0" applyAlignment="1">
      <alignment horizontal="center" vertical="center"/>
    </xf>
    <xf numFmtId="0" fontId="0" fillId="0" borderId="0" xfId="0" applyFont="1" applyAlignment="1">
      <alignment vertical="center"/>
    </xf>
    <xf numFmtId="3" fontId="0" fillId="0" borderId="0" xfId="0" applyNumberFormat="1" applyAlignment="1">
      <alignment vertical="center"/>
    </xf>
    <xf numFmtId="0" fontId="3" fillId="0" borderId="0" xfId="0" applyFont="1" applyAlignment="1">
      <alignment horizontal="left" vertical="center"/>
    </xf>
    <xf numFmtId="0" fontId="41" fillId="0" borderId="0" xfId="0" applyFont="1" applyAlignment="1">
      <alignment vertical="center"/>
    </xf>
    <xf numFmtId="0" fontId="42" fillId="0" borderId="0" xfId="0" applyFont="1" applyAlignment="1">
      <alignment vertical="center"/>
    </xf>
    <xf numFmtId="3" fontId="0" fillId="0" borderId="21" xfId="0" applyNumberFormat="1" applyFont="1" applyBorder="1" applyAlignment="1">
      <alignment vertical="center"/>
    </xf>
    <xf numFmtId="3" fontId="0" fillId="0" borderId="22" xfId="0" applyNumberFormat="1" applyFont="1" applyBorder="1" applyAlignment="1">
      <alignment vertical="center"/>
    </xf>
    <xf numFmtId="3" fontId="0" fillId="0" borderId="23" xfId="0" applyNumberFormat="1" applyFont="1" applyBorder="1" applyAlignment="1">
      <alignment vertical="center"/>
    </xf>
    <xf numFmtId="174" fontId="0" fillId="0" borderId="24" xfId="0" applyNumberFormat="1" applyFont="1" applyBorder="1" applyAlignment="1">
      <alignment horizontal="center" vertical="center"/>
    </xf>
    <xf numFmtId="174" fontId="0" fillId="0" borderId="21" xfId="0" applyNumberFormat="1" applyFont="1" applyBorder="1" applyAlignment="1">
      <alignment horizontal="center" vertical="center"/>
    </xf>
    <xf numFmtId="174" fontId="0" fillId="0" borderId="23" xfId="0" applyNumberFormat="1" applyFont="1" applyBorder="1" applyAlignment="1">
      <alignment horizontal="center" vertical="center"/>
    </xf>
    <xf numFmtId="3" fontId="0" fillId="0" borderId="0" xfId="0" applyNumberFormat="1" applyFont="1" applyBorder="1" applyAlignment="1">
      <alignment vertical="center"/>
    </xf>
    <xf numFmtId="3" fontId="0" fillId="0" borderId="16" xfId="0" applyNumberFormat="1" applyFont="1" applyBorder="1" applyAlignment="1">
      <alignment vertical="center"/>
    </xf>
    <xf numFmtId="3" fontId="0" fillId="0" borderId="14" xfId="0" applyNumberFormat="1" applyFont="1" applyBorder="1" applyAlignment="1">
      <alignment vertical="center"/>
    </xf>
    <xf numFmtId="174" fontId="0" fillId="0" borderId="15" xfId="0" applyNumberFormat="1" applyFont="1" applyBorder="1" applyAlignment="1">
      <alignment horizontal="center" vertical="center"/>
    </xf>
    <xf numFmtId="174" fontId="0" fillId="0" borderId="0" xfId="0" applyNumberFormat="1" applyFont="1" applyBorder="1" applyAlignment="1">
      <alignment horizontal="center" vertical="center"/>
    </xf>
    <xf numFmtId="174" fontId="0" fillId="0" borderId="14"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3" xfId="0" applyNumberFormat="1" applyFont="1" applyBorder="1" applyAlignment="1">
      <alignment vertical="center"/>
    </xf>
    <xf numFmtId="3" fontId="0" fillId="0" borderId="10" xfId="0" applyNumberFormat="1" applyFont="1" applyBorder="1" applyAlignment="1">
      <alignment vertical="center"/>
    </xf>
    <xf numFmtId="174" fontId="0" fillId="0" borderId="12" xfId="0" applyNumberFormat="1" applyFont="1" applyBorder="1" applyAlignment="1">
      <alignment horizontal="center" vertical="center"/>
    </xf>
    <xf numFmtId="174" fontId="0" fillId="0" borderId="11" xfId="0" applyNumberFormat="1" applyFont="1" applyBorder="1" applyAlignment="1">
      <alignment horizontal="center" vertical="center"/>
    </xf>
    <xf numFmtId="174" fontId="0" fillId="0" borderId="10" xfId="0" applyNumberFormat="1" applyFont="1" applyBorder="1" applyAlignment="1">
      <alignment horizontal="center" vertical="center"/>
    </xf>
    <xf numFmtId="3" fontId="0" fillId="0" borderId="25" xfId="0" applyNumberFormat="1" applyFont="1" applyBorder="1" applyAlignment="1">
      <alignment vertical="center"/>
    </xf>
    <xf numFmtId="3" fontId="0" fillId="0" borderId="26" xfId="0" applyNumberFormat="1" applyFont="1" applyBorder="1" applyAlignment="1">
      <alignment vertical="center"/>
    </xf>
    <xf numFmtId="3" fontId="0" fillId="0" borderId="27" xfId="0" applyNumberFormat="1" applyFont="1" applyBorder="1" applyAlignment="1">
      <alignment vertical="center"/>
    </xf>
    <xf numFmtId="3" fontId="0" fillId="0" borderId="26" xfId="0" applyNumberFormat="1" applyBorder="1" applyAlignment="1">
      <alignment vertical="center"/>
    </xf>
    <xf numFmtId="3" fontId="0" fillId="0" borderId="27" xfId="0" applyNumberFormat="1" applyBorder="1" applyAlignment="1">
      <alignment vertical="center"/>
    </xf>
    <xf numFmtId="3" fontId="0" fillId="0" borderId="28" xfId="0" applyNumberFormat="1" applyBorder="1" applyAlignment="1">
      <alignment vertical="center"/>
    </xf>
    <xf numFmtId="3" fontId="0" fillId="0" borderId="29" xfId="0" applyNumberFormat="1" applyFont="1" applyBorder="1" applyAlignment="1">
      <alignment vertical="center"/>
    </xf>
    <xf numFmtId="3" fontId="0" fillId="0" borderId="30" xfId="0" applyNumberFormat="1" applyFont="1" applyBorder="1" applyAlignment="1">
      <alignment vertical="center"/>
    </xf>
    <xf numFmtId="3" fontId="0" fillId="0" borderId="31" xfId="0" applyNumberFormat="1" applyFont="1" applyBorder="1" applyAlignment="1">
      <alignment vertical="center"/>
    </xf>
    <xf numFmtId="3" fontId="0" fillId="0" borderId="30" xfId="0" applyNumberFormat="1" applyBorder="1" applyAlignment="1">
      <alignment vertical="center"/>
    </xf>
    <xf numFmtId="3" fontId="0" fillId="0" borderId="31" xfId="0" applyNumberFormat="1" applyBorder="1" applyAlignment="1">
      <alignment vertical="center"/>
    </xf>
    <xf numFmtId="3" fontId="0" fillId="0" borderId="32" xfId="0" applyNumberFormat="1"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3" fontId="5" fillId="0" borderId="16"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33" xfId="0" applyNumberFormat="1" applyFont="1" applyBorder="1" applyAlignment="1">
      <alignment horizontal="center" vertical="center"/>
    </xf>
    <xf numFmtId="3" fontId="5" fillId="0" borderId="34" xfId="0" applyNumberFormat="1" applyFont="1" applyBorder="1" applyAlignment="1">
      <alignment horizontal="center" vertical="center"/>
    </xf>
    <xf numFmtId="3" fontId="5" fillId="0" borderId="0" xfId="0" applyNumberFormat="1" applyFont="1" applyBorder="1" applyAlignment="1">
      <alignment horizontal="center" vertical="center"/>
    </xf>
    <xf numFmtId="3" fontId="0" fillId="0" borderId="32" xfId="0" applyNumberFormat="1" applyFont="1" applyBorder="1" applyAlignment="1">
      <alignment vertical="center"/>
    </xf>
    <xf numFmtId="3" fontId="0" fillId="0" borderId="20" xfId="0" applyNumberFormat="1" applyFont="1" applyBorder="1" applyAlignment="1">
      <alignment vertical="center"/>
    </xf>
    <xf numFmtId="3" fontId="0" fillId="0" borderId="17" xfId="0" applyNumberFormat="1" applyFont="1" applyBorder="1" applyAlignment="1">
      <alignment vertical="center"/>
    </xf>
    <xf numFmtId="3" fontId="0" fillId="0" borderId="18" xfId="0" applyNumberFormat="1" applyFont="1" applyBorder="1" applyAlignment="1">
      <alignment vertical="center"/>
    </xf>
    <xf numFmtId="3" fontId="0" fillId="0" borderId="28" xfId="0" applyNumberFormat="1" applyFont="1" applyBorder="1" applyAlignment="1">
      <alignment vertical="center"/>
    </xf>
    <xf numFmtId="174" fontId="0" fillId="0" borderId="19" xfId="0" applyNumberFormat="1" applyFont="1" applyBorder="1" applyAlignment="1">
      <alignment horizontal="center" vertical="center"/>
    </xf>
    <xf numFmtId="174" fontId="0" fillId="0" borderId="18" xfId="0" applyNumberFormat="1" applyFont="1" applyBorder="1" applyAlignment="1">
      <alignment horizontal="center" vertical="center"/>
    </xf>
    <xf numFmtId="174" fontId="0" fillId="0" borderId="17" xfId="0" applyNumberFormat="1" applyFont="1" applyBorder="1" applyAlignment="1">
      <alignment horizontal="center" vertical="center"/>
    </xf>
    <xf numFmtId="3" fontId="0" fillId="0" borderId="29" xfId="0" applyNumberFormat="1" applyBorder="1" applyAlignment="1">
      <alignment vertical="center"/>
    </xf>
    <xf numFmtId="3" fontId="0" fillId="0" borderId="22" xfId="0" applyNumberFormat="1" applyBorder="1" applyAlignment="1">
      <alignment vertical="center"/>
    </xf>
    <xf numFmtId="3" fontId="0" fillId="0" borderId="23" xfId="0" applyNumberFormat="1" applyBorder="1" applyAlignment="1">
      <alignment vertical="center"/>
    </xf>
    <xf numFmtId="3" fontId="0" fillId="0" borderId="21" xfId="0" applyNumberFormat="1" applyBorder="1" applyAlignment="1">
      <alignment vertical="center"/>
    </xf>
    <xf numFmtId="3" fontId="0" fillId="0" borderId="25" xfId="0" applyNumberFormat="1" applyBorder="1" applyAlignment="1">
      <alignment vertical="center"/>
    </xf>
    <xf numFmtId="174" fontId="0" fillId="0" borderId="24" xfId="0" applyNumberFormat="1" applyBorder="1" applyAlignment="1">
      <alignment horizontal="center" vertical="center"/>
    </xf>
    <xf numFmtId="174" fontId="0" fillId="0" borderId="21" xfId="0" applyNumberFormat="1" applyBorder="1" applyAlignment="1">
      <alignment horizontal="center" vertical="center"/>
    </xf>
    <xf numFmtId="174" fontId="0" fillId="0" borderId="23" xfId="0" applyNumberFormat="1" applyBorder="1" applyAlignment="1">
      <alignment horizontal="center" vertical="center"/>
    </xf>
    <xf numFmtId="0" fontId="0" fillId="0" borderId="35" xfId="0" applyBorder="1" applyAlignment="1">
      <alignment horizontal="center" vertical="center"/>
    </xf>
    <xf numFmtId="3" fontId="0" fillId="0" borderId="36" xfId="0" applyNumberFormat="1" applyBorder="1" applyAlignment="1">
      <alignment vertical="center"/>
    </xf>
    <xf numFmtId="3" fontId="0" fillId="0" borderId="37" xfId="0" applyNumberFormat="1" applyBorder="1" applyAlignment="1">
      <alignment vertical="center"/>
    </xf>
    <xf numFmtId="3" fontId="0" fillId="0" borderId="38" xfId="0" applyNumberFormat="1" applyBorder="1" applyAlignment="1">
      <alignment vertical="center"/>
    </xf>
    <xf numFmtId="3" fontId="0" fillId="0" borderId="39" xfId="0" applyNumberFormat="1" applyBorder="1" applyAlignment="1">
      <alignment vertical="center"/>
    </xf>
    <xf numFmtId="3" fontId="0" fillId="0" borderId="35" xfId="0" applyNumberFormat="1" applyBorder="1" applyAlignment="1">
      <alignment vertical="center"/>
    </xf>
    <xf numFmtId="174" fontId="0" fillId="0" borderId="40" xfId="0" applyNumberFormat="1" applyBorder="1" applyAlignment="1">
      <alignment horizontal="center" vertical="center"/>
    </xf>
    <xf numFmtId="174" fontId="0" fillId="0" borderId="39" xfId="0" applyNumberFormat="1" applyBorder="1" applyAlignment="1">
      <alignment horizontal="center" vertical="center"/>
    </xf>
    <xf numFmtId="174" fontId="0" fillId="0" borderId="38" xfId="0" applyNumberFormat="1" applyBorder="1" applyAlignment="1">
      <alignment horizontal="center" vertical="center"/>
    </xf>
    <xf numFmtId="3" fontId="0" fillId="0" borderId="0" xfId="0" applyNumberFormat="1" applyAlignment="1">
      <alignment horizontal="right" vertical="center"/>
    </xf>
    <xf numFmtId="3" fontId="0" fillId="0" borderId="36" xfId="0" applyNumberFormat="1" applyFont="1" applyBorder="1" applyAlignment="1">
      <alignment vertical="center"/>
    </xf>
    <xf numFmtId="3" fontId="0" fillId="0" borderId="37" xfId="0" applyNumberFormat="1" applyFont="1" applyBorder="1" applyAlignment="1">
      <alignment vertical="center"/>
    </xf>
    <xf numFmtId="3" fontId="0" fillId="0" borderId="38" xfId="0" applyNumberFormat="1" applyFont="1" applyBorder="1" applyAlignment="1">
      <alignment vertical="center"/>
    </xf>
    <xf numFmtId="3" fontId="0" fillId="0" borderId="39" xfId="0" applyNumberFormat="1" applyFont="1" applyBorder="1" applyAlignment="1">
      <alignment vertical="center"/>
    </xf>
    <xf numFmtId="3" fontId="0" fillId="0" borderId="35" xfId="0" applyNumberFormat="1" applyFont="1" applyBorder="1" applyAlignment="1">
      <alignment vertical="center"/>
    </xf>
    <xf numFmtId="174" fontId="0" fillId="0" borderId="40" xfId="0" applyNumberFormat="1" applyFont="1" applyBorder="1" applyAlignment="1">
      <alignment horizontal="center" vertical="center"/>
    </xf>
    <xf numFmtId="174" fontId="0" fillId="0" borderId="39" xfId="0" applyNumberFormat="1" applyFont="1" applyBorder="1" applyAlignment="1">
      <alignment horizontal="center" vertical="center"/>
    </xf>
    <xf numFmtId="174" fontId="0" fillId="0" borderId="38" xfId="0" applyNumberFormat="1" applyFont="1" applyBorder="1" applyAlignment="1">
      <alignment horizontal="center" vertical="center"/>
    </xf>
    <xf numFmtId="0" fontId="43" fillId="0" borderId="0" xfId="0" applyFont="1" applyAlignment="1">
      <alignment horizontal="left" vertical="center" wrapText="1"/>
    </xf>
    <xf numFmtId="0" fontId="43" fillId="0" borderId="41" xfId="0" applyFont="1" applyBorder="1" applyAlignment="1">
      <alignment horizontal="left" vertical="center" wrapText="1"/>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44" fillId="0" borderId="24" xfId="0" applyFont="1" applyBorder="1" applyAlignment="1">
      <alignment horizontal="center" vertical="center" wrapText="1"/>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42" xfId="0" applyFont="1" applyBorder="1" applyAlignment="1">
      <alignment horizontal="center" vertical="center"/>
    </xf>
    <xf numFmtId="0" fontId="2" fillId="0" borderId="41" xfId="0" applyFont="1" applyBorder="1" applyAlignment="1">
      <alignment horizontal="center" vertical="center"/>
    </xf>
    <xf numFmtId="0" fontId="4" fillId="0" borderId="24" xfId="0" applyFont="1" applyBorder="1" applyAlignment="1">
      <alignment horizontal="center" vertical="center" wrapText="1"/>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34" xfId="0" applyFont="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43" xfId="0" applyFont="1" applyBorder="1" applyAlignment="1">
      <alignment horizontal="center" vertical="center"/>
    </xf>
    <xf numFmtId="0" fontId="44" fillId="0" borderId="15" xfId="0" applyFont="1" applyBorder="1" applyAlignment="1">
      <alignment horizontal="center" vertical="center" wrapText="1"/>
    </xf>
    <xf numFmtId="0" fontId="44" fillId="0" borderId="42"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0" xfId="0" applyFont="1" applyBorder="1" applyAlignment="1">
      <alignment horizontal="center" vertical="center"/>
    </xf>
    <xf numFmtId="0" fontId="44" fillId="0" borderId="41" xfId="0" applyFont="1" applyBorder="1" applyAlignment="1">
      <alignment horizontal="center" vertical="center"/>
    </xf>
    <xf numFmtId="3" fontId="44" fillId="0" borderId="25" xfId="0" applyNumberFormat="1" applyFont="1" applyBorder="1" applyAlignment="1">
      <alignment horizontal="center" vertical="center"/>
    </xf>
    <xf numFmtId="3" fontId="44" fillId="0" borderId="26" xfId="0" applyNumberFormat="1" applyFont="1" applyBorder="1" applyAlignment="1">
      <alignment horizontal="center" vertical="center"/>
    </xf>
    <xf numFmtId="3" fontId="44" fillId="0" borderId="43" xfId="0" applyNumberFormat="1" applyFont="1" applyBorder="1" applyAlignment="1">
      <alignment horizontal="center" vertical="center"/>
    </xf>
    <xf numFmtId="0" fontId="44" fillId="0" borderId="24" xfId="0" applyFont="1" applyBorder="1" applyAlignment="1">
      <alignment horizontal="center" vertical="center"/>
    </xf>
    <xf numFmtId="0" fontId="44" fillId="0" borderId="21" xfId="0" applyFont="1" applyBorder="1" applyAlignment="1">
      <alignment horizontal="center" vertical="center"/>
    </xf>
    <xf numFmtId="0" fontId="44" fillId="0" borderId="23" xfId="0" applyFont="1" applyBorder="1" applyAlignment="1">
      <alignment horizontal="center" vertical="center"/>
    </xf>
    <xf numFmtId="3" fontId="44" fillId="0" borderId="21" xfId="0" applyNumberFormat="1" applyFont="1" applyBorder="1" applyAlignment="1">
      <alignment horizontal="center" vertical="center"/>
    </xf>
    <xf numFmtId="3" fontId="44" fillId="0" borderId="0" xfId="0" applyNumberFormat="1" applyFont="1" applyBorder="1" applyAlignment="1">
      <alignment horizontal="center" vertical="center"/>
    </xf>
    <xf numFmtId="3" fontId="44" fillId="0" borderId="41" xfId="0" applyNumberFormat="1" applyFont="1" applyBorder="1" applyAlignment="1">
      <alignment horizontal="center" vertical="center"/>
    </xf>
    <xf numFmtId="0" fontId="44" fillId="0" borderId="15" xfId="0" applyFont="1" applyBorder="1" applyAlignment="1">
      <alignment horizontal="center" vertical="center"/>
    </xf>
    <xf numFmtId="0" fontId="44" fillId="0" borderId="42" xfId="0" applyFont="1" applyBorder="1" applyAlignment="1">
      <alignment horizontal="center" vertical="center"/>
    </xf>
    <xf numFmtId="0" fontId="2" fillId="0" borderId="23" xfId="0" applyFont="1" applyBorder="1" applyAlignment="1">
      <alignment horizontal="center" vertical="center"/>
    </xf>
    <xf numFmtId="0" fontId="44" fillId="0" borderId="0" xfId="0" applyFont="1" applyAlignment="1">
      <alignment horizontal="center" vertical="center" wrapText="1"/>
    </xf>
    <xf numFmtId="3" fontId="5" fillId="0" borderId="0" xfId="0" applyNumberFormat="1" applyFont="1" applyAlignment="1">
      <alignment horizontal="center" vertical="center"/>
    </xf>
    <xf numFmtId="3" fontId="44" fillId="0" borderId="0" xfId="0" applyNumberFormat="1" applyFont="1" applyAlignment="1">
      <alignment horizontal="center" vertical="center"/>
    </xf>
    <xf numFmtId="0" fontId="44" fillId="0" borderId="0" xfId="0" applyFont="1" applyAlignment="1">
      <alignment horizontal="center" vertical="center"/>
    </xf>
    <xf numFmtId="0" fontId="4" fillId="0" borderId="0" xfId="0" applyFont="1" applyAlignment="1">
      <alignment horizontal="center" vertical="center"/>
    </xf>
    <xf numFmtId="174" fontId="0" fillId="0" borderId="0" xfId="0" applyNumberFormat="1" applyAlignment="1">
      <alignment horizontal="center" vertical="center"/>
    </xf>
    <xf numFmtId="0" fontId="0" fillId="0" borderId="43" xfId="0" applyBorder="1" applyAlignment="1">
      <alignment horizontal="center" vertical="center"/>
    </xf>
    <xf numFmtId="3" fontId="0" fillId="0" borderId="44" xfId="0" applyNumberFormat="1" applyBorder="1" applyAlignment="1">
      <alignment vertical="center"/>
    </xf>
    <xf numFmtId="3" fontId="0" fillId="0" borderId="33" xfId="0" applyNumberFormat="1" applyBorder="1" applyAlignment="1">
      <alignment vertical="center"/>
    </xf>
    <xf numFmtId="3" fontId="0" fillId="0" borderId="34" xfId="0" applyNumberFormat="1" applyBorder="1" applyAlignment="1">
      <alignment vertical="center"/>
    </xf>
    <xf numFmtId="3" fontId="0" fillId="0" borderId="41" xfId="0" applyNumberFormat="1" applyBorder="1" applyAlignment="1">
      <alignment vertical="center"/>
    </xf>
    <xf numFmtId="3" fontId="0" fillId="0" borderId="43" xfId="0" applyNumberFormat="1" applyBorder="1" applyAlignment="1">
      <alignment vertical="center"/>
    </xf>
    <xf numFmtId="174" fontId="0" fillId="0" borderId="42" xfId="0" applyNumberFormat="1" applyBorder="1" applyAlignment="1">
      <alignment horizontal="center" vertical="center"/>
    </xf>
    <xf numFmtId="174" fontId="0" fillId="0" borderId="41" xfId="0" applyNumberFormat="1" applyBorder="1" applyAlignment="1">
      <alignment horizontal="center" vertical="center"/>
    </xf>
    <xf numFmtId="174" fontId="0" fillId="0" borderId="34" xfId="0" applyNumberForma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3" fontId="0" fillId="0" borderId="48" xfId="0" applyNumberFormat="1" applyBorder="1" applyAlignment="1">
      <alignment vertical="center"/>
    </xf>
    <xf numFmtId="3" fontId="0" fillId="0" borderId="49" xfId="0" applyNumberFormat="1" applyBorder="1" applyAlignment="1">
      <alignment vertical="center"/>
    </xf>
    <xf numFmtId="3" fontId="0" fillId="0" borderId="50" xfId="0" applyNumberFormat="1" applyBorder="1" applyAlignment="1">
      <alignment vertical="center"/>
    </xf>
    <xf numFmtId="3" fontId="0" fillId="0" borderId="46" xfId="0" applyNumberFormat="1" applyBorder="1" applyAlignment="1">
      <alignment vertical="center"/>
    </xf>
    <xf numFmtId="3" fontId="0" fillId="0" borderId="47" xfId="0" applyNumberFormat="1" applyBorder="1" applyAlignment="1">
      <alignment vertical="center"/>
    </xf>
    <xf numFmtId="174" fontId="0" fillId="0" borderId="45" xfId="0" applyNumberFormat="1" applyBorder="1" applyAlignment="1">
      <alignment horizontal="center" vertical="center"/>
    </xf>
    <xf numFmtId="174" fontId="0" fillId="0" borderId="46" xfId="0" applyNumberFormat="1" applyBorder="1" applyAlignment="1">
      <alignment horizontal="center" vertical="center"/>
    </xf>
    <xf numFmtId="174" fontId="0" fillId="0" borderId="50" xfId="0" applyNumberForma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57"/>
  <sheetViews>
    <sheetView tabSelected="1" zoomScalePageLayoutView="0" workbookViewId="0" topLeftCell="A1">
      <selection activeCell="N4" sqref="N4"/>
    </sheetView>
  </sheetViews>
  <sheetFormatPr defaultColWidth="11.00390625" defaultRowHeight="14.25"/>
  <cols>
    <col min="1" max="1" width="8.50390625" style="1" customWidth="1"/>
    <col min="2" max="2" width="16.875" style="1" customWidth="1"/>
    <col min="3" max="3" width="11.75390625" style="1" customWidth="1"/>
    <col min="4" max="4" width="8.625" style="1" customWidth="1"/>
    <col min="5" max="5" width="9.25390625" style="1" bestFit="1" customWidth="1"/>
    <col min="6" max="7" width="8.625" style="1" customWidth="1"/>
    <col min="8" max="8" width="10.875" style="1" customWidth="1"/>
    <col min="9" max="11" width="10.125" style="1" customWidth="1"/>
    <col min="12" max="16384" width="11.00390625" style="1" customWidth="1"/>
  </cols>
  <sheetData>
    <row r="1" spans="1:8" ht="24" customHeight="1">
      <c r="A1" s="25" t="s">
        <v>70</v>
      </c>
      <c r="D1" s="90"/>
      <c r="E1" s="90"/>
      <c r="F1" s="90"/>
      <c r="G1" s="22"/>
      <c r="H1" s="22"/>
    </row>
    <row r="2" spans="1:8" ht="15.75" customHeight="1">
      <c r="A2" s="24" t="s">
        <v>74</v>
      </c>
      <c r="D2" s="90"/>
      <c r="E2" s="90"/>
      <c r="F2" s="90"/>
      <c r="G2" s="22"/>
      <c r="H2" s="22"/>
    </row>
    <row r="3" spans="1:8" ht="15.75" customHeight="1">
      <c r="A3" s="23" t="s">
        <v>72</v>
      </c>
      <c r="D3" s="90"/>
      <c r="E3" s="90"/>
      <c r="F3" s="90"/>
      <c r="G3" s="22"/>
      <c r="H3" s="22"/>
    </row>
    <row r="4" spans="1:13" ht="84" customHeight="1" thickBot="1">
      <c r="A4" s="100" t="s">
        <v>73</v>
      </c>
      <c r="B4" s="100"/>
      <c r="C4" s="100"/>
      <c r="D4" s="100"/>
      <c r="E4" s="100"/>
      <c r="F4" s="100"/>
      <c r="G4" s="100"/>
      <c r="H4" s="100"/>
      <c r="I4" s="100"/>
      <c r="J4" s="100"/>
      <c r="K4" s="100"/>
      <c r="L4" s="99"/>
      <c r="M4" s="99"/>
    </row>
    <row r="5" spans="1:11" ht="21" customHeight="1">
      <c r="A5" s="109" t="s">
        <v>60</v>
      </c>
      <c r="B5" s="126" t="s">
        <v>59</v>
      </c>
      <c r="C5" s="121" t="s">
        <v>58</v>
      </c>
      <c r="D5" s="110" t="s">
        <v>57</v>
      </c>
      <c r="E5" s="110"/>
      <c r="F5" s="142"/>
      <c r="G5" s="137" t="s">
        <v>56</v>
      </c>
      <c r="H5" s="131" t="s">
        <v>61</v>
      </c>
      <c r="I5" s="134" t="s">
        <v>55</v>
      </c>
      <c r="J5" s="135"/>
      <c r="K5" s="136"/>
    </row>
    <row r="6" spans="1:11" ht="14.25" customHeight="1">
      <c r="A6" s="124"/>
      <c r="B6" s="143"/>
      <c r="C6" s="122"/>
      <c r="D6" s="144" t="s">
        <v>54</v>
      </c>
      <c r="E6" s="60" t="s">
        <v>53</v>
      </c>
      <c r="F6" s="61" t="s">
        <v>49</v>
      </c>
      <c r="G6" s="145"/>
      <c r="H6" s="132"/>
      <c r="I6" s="140" t="s">
        <v>52</v>
      </c>
      <c r="J6" s="146" t="s">
        <v>51</v>
      </c>
      <c r="K6" s="119" t="s">
        <v>50</v>
      </c>
    </row>
    <row r="7" spans="1:11" s="20" customFormat="1" ht="21" customHeight="1" thickBot="1">
      <c r="A7" s="125"/>
      <c r="B7" s="128"/>
      <c r="C7" s="123"/>
      <c r="D7" s="62" t="s">
        <v>49</v>
      </c>
      <c r="E7" s="62" t="s">
        <v>48</v>
      </c>
      <c r="F7" s="63"/>
      <c r="G7" s="139"/>
      <c r="H7" s="133"/>
      <c r="I7" s="141"/>
      <c r="J7" s="130"/>
      <c r="K7" s="120"/>
    </row>
    <row r="8" spans="1:11" s="20" customFormat="1" ht="18" customHeight="1">
      <c r="A8" s="115" t="s">
        <v>62</v>
      </c>
      <c r="B8" s="116"/>
      <c r="C8" s="56" t="s">
        <v>3</v>
      </c>
      <c r="D8" s="73">
        <f>D13+D43+D88+D138+D203</f>
        <v>9819.561152503164</v>
      </c>
      <c r="E8" s="74">
        <f>E13+E43+E88+E138+E203</f>
        <v>2461.4166666666665</v>
      </c>
      <c r="F8" s="75">
        <f>F13+F43+F88+F138+F203</f>
        <v>12280.97781916983</v>
      </c>
      <c r="G8" s="76">
        <f>G13+G43+G88+G138+G203</f>
        <v>24217.02218083018</v>
      </c>
      <c r="H8" s="77">
        <f>H13+H43+H88+H138+H203</f>
        <v>36498.00000000001</v>
      </c>
      <c r="I8" s="78">
        <f>F8/H8*100</f>
        <v>33.64835831872932</v>
      </c>
      <c r="J8" s="79">
        <f>D8/H8*100</f>
        <v>26.904381479815775</v>
      </c>
      <c r="K8" s="80">
        <f>E8/F8*100</f>
        <v>20.042513738804665</v>
      </c>
    </row>
    <row r="9" spans="1:11" s="20" customFormat="1" ht="18" customHeight="1">
      <c r="A9" s="117"/>
      <c r="B9" s="147"/>
      <c r="C9" s="57" t="s">
        <v>2</v>
      </c>
      <c r="D9" s="53">
        <f aca="true" t="shared" si="0" ref="D9:H12">D14+D44+D89+D139+D204</f>
        <v>75896.43993810868</v>
      </c>
      <c r="E9" s="13">
        <f t="shared" si="0"/>
        <v>5982.416666666666</v>
      </c>
      <c r="F9" s="12">
        <f t="shared" si="0"/>
        <v>81878.85660477534</v>
      </c>
      <c r="G9" s="22">
        <f t="shared" si="0"/>
        <v>12400.143395224646</v>
      </c>
      <c r="H9" s="47">
        <f t="shared" si="0"/>
        <v>94279</v>
      </c>
      <c r="I9" s="10">
        <f aca="true" t="shared" si="1" ref="I9:I72">F9/H9*100</f>
        <v>86.84739613782003</v>
      </c>
      <c r="J9" s="148">
        <f aca="true" t="shared" si="2" ref="J9:J72">D9/H9*100</f>
        <v>80.50195689189394</v>
      </c>
      <c r="K9" s="8">
        <f aca="true" t="shared" si="3" ref="K9:K72">E9/F9*100</f>
        <v>7.306424289170837</v>
      </c>
    </row>
    <row r="10" spans="1:11" s="20" customFormat="1" ht="18" customHeight="1">
      <c r="A10" s="117"/>
      <c r="B10" s="147"/>
      <c r="C10" s="57" t="s">
        <v>1</v>
      </c>
      <c r="D10" s="53">
        <f t="shared" si="0"/>
        <v>36540.56997277122</v>
      </c>
      <c r="E10" s="13">
        <f t="shared" si="0"/>
        <v>2831.000000000001</v>
      </c>
      <c r="F10" s="12">
        <f t="shared" si="0"/>
        <v>39371.56997277122</v>
      </c>
      <c r="G10" s="22">
        <f t="shared" si="0"/>
        <v>18248.930027228787</v>
      </c>
      <c r="H10" s="47">
        <f t="shared" si="0"/>
        <v>57620.500000000015</v>
      </c>
      <c r="I10" s="10">
        <f t="shared" si="1"/>
        <v>68.32910157456324</v>
      </c>
      <c r="J10" s="148">
        <f t="shared" si="2"/>
        <v>63.41591963410802</v>
      </c>
      <c r="K10" s="8">
        <f t="shared" si="3"/>
        <v>7.190467644439573</v>
      </c>
    </row>
    <row r="11" spans="1:11" s="20" customFormat="1" ht="18" customHeight="1">
      <c r="A11" s="117"/>
      <c r="B11" s="147"/>
      <c r="C11" s="58" t="s">
        <v>0</v>
      </c>
      <c r="D11" s="54">
        <f t="shared" si="0"/>
        <v>122256.57106338306</v>
      </c>
      <c r="E11" s="7">
        <f t="shared" si="0"/>
        <v>11274.833333333334</v>
      </c>
      <c r="F11" s="6">
        <f t="shared" si="0"/>
        <v>133531.40439671642</v>
      </c>
      <c r="G11" s="5">
        <f t="shared" si="0"/>
        <v>54866.09560328362</v>
      </c>
      <c r="H11" s="48">
        <f t="shared" si="0"/>
        <v>188397.50000000003</v>
      </c>
      <c r="I11" s="4">
        <f t="shared" si="1"/>
        <v>70.87748213045099</v>
      </c>
      <c r="J11" s="3">
        <f t="shared" si="2"/>
        <v>64.89288396257012</v>
      </c>
      <c r="K11" s="2">
        <f t="shared" si="3"/>
        <v>8.443581780834311</v>
      </c>
    </row>
    <row r="12" spans="1:11" s="20" customFormat="1" ht="18" customHeight="1" thickBot="1">
      <c r="A12" s="117"/>
      <c r="B12" s="147"/>
      <c r="C12" s="149" t="s">
        <v>71</v>
      </c>
      <c r="D12" s="150">
        <f t="shared" si="0"/>
        <v>120406.49305863395</v>
      </c>
      <c r="E12" s="151">
        <f t="shared" si="0"/>
        <v>10908.407125333335</v>
      </c>
      <c r="F12" s="152">
        <f t="shared" si="0"/>
        <v>131314.9001839673</v>
      </c>
      <c r="G12" s="153">
        <f t="shared" si="0"/>
        <v>39508.00740600236</v>
      </c>
      <c r="H12" s="154">
        <f t="shared" si="0"/>
        <v>170822.90758996966</v>
      </c>
      <c r="I12" s="155">
        <f t="shared" si="1"/>
        <v>76.87195004265213</v>
      </c>
      <c r="J12" s="156">
        <f t="shared" si="2"/>
        <v>70.48615127641344</v>
      </c>
      <c r="K12" s="157">
        <f t="shared" si="3"/>
        <v>8.307059678719675</v>
      </c>
    </row>
    <row r="13" spans="1:11" s="20" customFormat="1" ht="15.75" customHeight="1">
      <c r="A13" s="109" t="s">
        <v>63</v>
      </c>
      <c r="B13" s="110"/>
      <c r="C13" s="56" t="s">
        <v>3</v>
      </c>
      <c r="D13" s="73">
        <f>D18+D23+D28+D33+D38</f>
        <v>1660.4336885513187</v>
      </c>
      <c r="E13" s="74">
        <f>E18+E23+E28+E33+E38</f>
        <v>424.74999999999966</v>
      </c>
      <c r="F13" s="75">
        <f>F18+F23+F28+F33+F38</f>
        <v>2085.1836885513185</v>
      </c>
      <c r="G13" s="76">
        <f>G18+G23+G28+G33+G38</f>
        <v>5884.816311448689</v>
      </c>
      <c r="H13" s="77">
        <f>H18+H23+H28+H33+H38</f>
        <v>7970.000000000006</v>
      </c>
      <c r="I13" s="78">
        <f t="shared" si="1"/>
        <v>26.162907008172105</v>
      </c>
      <c r="J13" s="79">
        <f t="shared" si="2"/>
        <v>20.833546907795704</v>
      </c>
      <c r="K13" s="80">
        <f t="shared" si="3"/>
        <v>20.369908048489233</v>
      </c>
    </row>
    <row r="14" spans="1:11" s="20" customFormat="1" ht="15.75" customHeight="1">
      <c r="A14" s="111"/>
      <c r="B14" s="158"/>
      <c r="C14" s="57" t="s">
        <v>2</v>
      </c>
      <c r="D14" s="53">
        <f aca="true" t="shared" si="4" ref="D14:H17">D19+D24+D29+D34+D39</f>
        <v>17308.131055824317</v>
      </c>
      <c r="E14" s="13">
        <f t="shared" si="4"/>
        <v>1469.416666666666</v>
      </c>
      <c r="F14" s="12">
        <f t="shared" si="4"/>
        <v>18777.547722490985</v>
      </c>
      <c r="G14" s="22">
        <f t="shared" si="4"/>
        <v>3778.4522775090218</v>
      </c>
      <c r="H14" s="47">
        <f t="shared" si="4"/>
        <v>22556.000000000007</v>
      </c>
      <c r="I14" s="10">
        <f t="shared" si="1"/>
        <v>83.24857121161101</v>
      </c>
      <c r="J14" s="148">
        <f t="shared" si="2"/>
        <v>76.73404440425745</v>
      </c>
      <c r="K14" s="8">
        <f t="shared" si="3"/>
        <v>7.825391730500882</v>
      </c>
    </row>
    <row r="15" spans="1:11" s="20" customFormat="1" ht="15.75" customHeight="1">
      <c r="A15" s="111"/>
      <c r="B15" s="158"/>
      <c r="C15" s="57" t="s">
        <v>1</v>
      </c>
      <c r="D15" s="53">
        <f t="shared" si="4"/>
        <v>7420.215227971303</v>
      </c>
      <c r="E15" s="13">
        <f t="shared" si="4"/>
        <v>648.2500000000005</v>
      </c>
      <c r="F15" s="12">
        <f t="shared" si="4"/>
        <v>8068.465227971303</v>
      </c>
      <c r="G15" s="22">
        <f t="shared" si="4"/>
        <v>4131.0347720287045</v>
      </c>
      <c r="H15" s="47">
        <f t="shared" si="4"/>
        <v>12199.500000000007</v>
      </c>
      <c r="I15" s="10">
        <f t="shared" si="1"/>
        <v>66.13767144531577</v>
      </c>
      <c r="J15" s="148">
        <f t="shared" si="2"/>
        <v>60.823929078825344</v>
      </c>
      <c r="K15" s="8">
        <f t="shared" si="3"/>
        <v>8.034365665389295</v>
      </c>
    </row>
    <row r="16" spans="1:11" s="20" customFormat="1" ht="15.75" customHeight="1">
      <c r="A16" s="111"/>
      <c r="B16" s="158"/>
      <c r="C16" s="58" t="s">
        <v>0</v>
      </c>
      <c r="D16" s="54">
        <f t="shared" si="4"/>
        <v>26388.779972346943</v>
      </c>
      <c r="E16" s="7">
        <f t="shared" si="4"/>
        <v>2542.4166666666665</v>
      </c>
      <c r="F16" s="6">
        <f t="shared" si="4"/>
        <v>28931.196639013608</v>
      </c>
      <c r="G16" s="5">
        <f t="shared" si="4"/>
        <v>13794.303360986414</v>
      </c>
      <c r="H16" s="48">
        <f t="shared" si="4"/>
        <v>42725.50000000002</v>
      </c>
      <c r="I16" s="4">
        <f t="shared" si="1"/>
        <v>67.71412069844376</v>
      </c>
      <c r="J16" s="3">
        <f t="shared" si="2"/>
        <v>61.76353693308897</v>
      </c>
      <c r="K16" s="2">
        <f t="shared" si="3"/>
        <v>8.78780334733278</v>
      </c>
    </row>
    <row r="17" spans="1:11" s="20" customFormat="1" ht="15.75" customHeight="1" thickBot="1">
      <c r="A17" s="113"/>
      <c r="B17" s="114"/>
      <c r="C17" s="149" t="s">
        <v>71</v>
      </c>
      <c r="D17" s="150">
        <f t="shared" si="4"/>
        <v>26149.74435002241</v>
      </c>
      <c r="E17" s="151">
        <f t="shared" si="4"/>
        <v>2489.63792117786</v>
      </c>
      <c r="F17" s="152">
        <f t="shared" si="4"/>
        <v>28639.38227120027</v>
      </c>
      <c r="G17" s="153">
        <f t="shared" si="4"/>
        <v>10445.97023555106</v>
      </c>
      <c r="H17" s="154">
        <f t="shared" si="4"/>
        <v>39085.352506751326</v>
      </c>
      <c r="I17" s="155">
        <f t="shared" si="1"/>
        <v>73.27395158135853</v>
      </c>
      <c r="J17" s="156">
        <f t="shared" si="2"/>
        <v>66.9042049588922</v>
      </c>
      <c r="K17" s="157">
        <f t="shared" si="3"/>
        <v>8.693057334834476</v>
      </c>
    </row>
    <row r="18" spans="1:11" ht="13.5">
      <c r="A18" s="102">
        <v>81001</v>
      </c>
      <c r="B18" s="159" t="s">
        <v>47</v>
      </c>
      <c r="C18" s="57" t="s">
        <v>3</v>
      </c>
      <c r="D18" s="53">
        <v>782.8427262399406</v>
      </c>
      <c r="E18" s="13">
        <v>203.91666666666632</v>
      </c>
      <c r="F18" s="12">
        <v>986.7593929066069</v>
      </c>
      <c r="G18" s="22">
        <v>2751.2406070934003</v>
      </c>
      <c r="H18" s="47">
        <v>3738.000000000007</v>
      </c>
      <c r="I18" s="10">
        <f t="shared" si="1"/>
        <v>26.39805759514727</v>
      </c>
      <c r="J18" s="148">
        <f t="shared" si="2"/>
        <v>20.942823066879058</v>
      </c>
      <c r="K18" s="8">
        <f t="shared" si="3"/>
        <v>20.665287620521923</v>
      </c>
    </row>
    <row r="19" spans="1:11" ht="13.5">
      <c r="A19" s="102"/>
      <c r="B19" s="159"/>
      <c r="C19" s="57" t="s">
        <v>2</v>
      </c>
      <c r="D19" s="53">
        <v>8242.42339885676</v>
      </c>
      <c r="E19" s="13">
        <v>811.833333333333</v>
      </c>
      <c r="F19" s="12">
        <v>9054.256732190093</v>
      </c>
      <c r="G19" s="22">
        <v>2201.74326780991</v>
      </c>
      <c r="H19" s="47">
        <v>11256.000000000004</v>
      </c>
      <c r="I19" s="10">
        <f t="shared" si="1"/>
        <v>80.43938106067955</v>
      </c>
      <c r="J19" s="148">
        <f t="shared" si="2"/>
        <v>73.22693140420004</v>
      </c>
      <c r="K19" s="8">
        <f t="shared" si="3"/>
        <v>8.966316698830367</v>
      </c>
    </row>
    <row r="20" spans="1:11" ht="13.5">
      <c r="A20" s="102"/>
      <c r="B20" s="159"/>
      <c r="C20" s="57" t="s">
        <v>1</v>
      </c>
      <c r="D20" s="53">
        <v>3471.66882665548</v>
      </c>
      <c r="E20" s="13">
        <v>323</v>
      </c>
      <c r="F20" s="12">
        <v>3794.66882665548</v>
      </c>
      <c r="G20" s="22">
        <v>1862.33117334452</v>
      </c>
      <c r="H20" s="47">
        <v>5657</v>
      </c>
      <c r="I20" s="10">
        <f t="shared" si="1"/>
        <v>67.0791731775761</v>
      </c>
      <c r="J20" s="148">
        <f t="shared" si="2"/>
        <v>61.36943303262294</v>
      </c>
      <c r="K20" s="8">
        <f t="shared" si="3"/>
        <v>8.51194174656563</v>
      </c>
    </row>
    <row r="21" spans="1:11" ht="13.5">
      <c r="A21" s="102"/>
      <c r="B21" s="159"/>
      <c r="C21" s="58" t="s">
        <v>0</v>
      </c>
      <c r="D21" s="54">
        <v>12496.93495175218</v>
      </c>
      <c r="E21" s="7">
        <v>1338.7499999999993</v>
      </c>
      <c r="F21" s="6">
        <v>13835.68495175218</v>
      </c>
      <c r="G21" s="5">
        <v>6815.3150482478295</v>
      </c>
      <c r="H21" s="48">
        <v>20651.00000000001</v>
      </c>
      <c r="I21" s="4">
        <f t="shared" si="1"/>
        <v>66.99765121181625</v>
      </c>
      <c r="J21" s="3">
        <f t="shared" si="2"/>
        <v>60.51491429834959</v>
      </c>
      <c r="K21" s="2">
        <f t="shared" si="3"/>
        <v>9.67606594591081</v>
      </c>
    </row>
    <row r="22" spans="1:11" ht="13.5">
      <c r="A22" s="160"/>
      <c r="B22" s="161"/>
      <c r="C22" s="162" t="s">
        <v>71</v>
      </c>
      <c r="D22" s="163">
        <v>12401.001540835528</v>
      </c>
      <c r="E22" s="164">
        <v>1310.620181405895</v>
      </c>
      <c r="F22" s="165">
        <v>13711.621722241423</v>
      </c>
      <c r="G22" s="166">
        <v>5240.94319253042</v>
      </c>
      <c r="H22" s="167">
        <v>18952.564914771843</v>
      </c>
      <c r="I22" s="168">
        <f t="shared" si="1"/>
        <v>72.34705056493135</v>
      </c>
      <c r="J22" s="169">
        <f t="shared" si="2"/>
        <v>65.43178507290087</v>
      </c>
      <c r="K22" s="170">
        <f t="shared" si="3"/>
        <v>9.558462215158379</v>
      </c>
    </row>
    <row r="23" spans="1:11" ht="13.5">
      <c r="A23" s="101">
        <v>81003</v>
      </c>
      <c r="B23" s="103" t="s">
        <v>46</v>
      </c>
      <c r="C23" s="59" t="s">
        <v>3</v>
      </c>
      <c r="D23" s="55">
        <v>131.2929112720241</v>
      </c>
      <c r="E23" s="19">
        <v>26.9166666666667</v>
      </c>
      <c r="F23" s="18">
        <v>158.2095779386908</v>
      </c>
      <c r="G23" s="17">
        <v>630.790422061309</v>
      </c>
      <c r="H23" s="49">
        <v>788.9999999999998</v>
      </c>
      <c r="I23" s="16">
        <f t="shared" si="1"/>
        <v>20.051911018845484</v>
      </c>
      <c r="J23" s="15">
        <f t="shared" si="2"/>
        <v>16.640419679597482</v>
      </c>
      <c r="K23" s="14">
        <f t="shared" si="3"/>
        <v>17.01329781506491</v>
      </c>
    </row>
    <row r="24" spans="1:11" ht="13.5">
      <c r="A24" s="102"/>
      <c r="B24" s="159"/>
      <c r="C24" s="57" t="s">
        <v>2</v>
      </c>
      <c r="D24" s="53">
        <v>1641.69417289036</v>
      </c>
      <c r="E24" s="13">
        <v>62.8333333333333</v>
      </c>
      <c r="F24" s="12">
        <v>1704.5275062236933</v>
      </c>
      <c r="G24" s="22">
        <v>156.472493776309</v>
      </c>
      <c r="H24" s="47">
        <v>1861.0000000000023</v>
      </c>
      <c r="I24" s="10">
        <f t="shared" si="1"/>
        <v>91.59202075355675</v>
      </c>
      <c r="J24" s="148">
        <f t="shared" si="2"/>
        <v>88.21569977917024</v>
      </c>
      <c r="K24" s="8">
        <f t="shared" si="3"/>
        <v>3.6862610373790816</v>
      </c>
    </row>
    <row r="25" spans="1:11" ht="13.5">
      <c r="A25" s="102"/>
      <c r="B25" s="159"/>
      <c r="C25" s="57" t="s">
        <v>1</v>
      </c>
      <c r="D25" s="53">
        <v>788.653361665502</v>
      </c>
      <c r="E25" s="13">
        <v>34.1666666666667</v>
      </c>
      <c r="F25" s="12">
        <v>822.8200283321687</v>
      </c>
      <c r="G25" s="22">
        <v>300.179971667831</v>
      </c>
      <c r="H25" s="47">
        <v>1122.9999999999998</v>
      </c>
      <c r="I25" s="10">
        <f t="shared" si="1"/>
        <v>73.26981552379064</v>
      </c>
      <c r="J25" s="148">
        <f t="shared" si="2"/>
        <v>70.22736969416759</v>
      </c>
      <c r="K25" s="8">
        <f t="shared" si="3"/>
        <v>4.1523863652081365</v>
      </c>
    </row>
    <row r="26" spans="1:11" ht="13.5">
      <c r="A26" s="102"/>
      <c r="B26" s="159"/>
      <c r="C26" s="58" t="s">
        <v>0</v>
      </c>
      <c r="D26" s="54">
        <v>2561.640445827886</v>
      </c>
      <c r="E26" s="7">
        <v>123.9166666666667</v>
      </c>
      <c r="F26" s="6">
        <v>2685.5571124945527</v>
      </c>
      <c r="G26" s="5">
        <v>1087.4428875054489</v>
      </c>
      <c r="H26" s="48">
        <v>3773.000000000002</v>
      </c>
      <c r="I26" s="4">
        <f t="shared" si="1"/>
        <v>71.17829611700375</v>
      </c>
      <c r="J26" s="3">
        <f t="shared" si="2"/>
        <v>67.89399538372342</v>
      </c>
      <c r="K26" s="2">
        <f t="shared" si="3"/>
        <v>4.614188470993392</v>
      </c>
    </row>
    <row r="27" spans="1:11" ht="13.5">
      <c r="A27" s="160"/>
      <c r="B27" s="161"/>
      <c r="C27" s="162" t="s">
        <v>71</v>
      </c>
      <c r="D27" s="163">
        <v>2545.117503085834</v>
      </c>
      <c r="E27" s="164">
        <v>121.1666666666667</v>
      </c>
      <c r="F27" s="165">
        <v>2666.2841697525005</v>
      </c>
      <c r="G27" s="166">
        <v>752.8787987842891</v>
      </c>
      <c r="H27" s="167">
        <v>3419.16296853679</v>
      </c>
      <c r="I27" s="168">
        <f t="shared" si="1"/>
        <v>77.9806108772148</v>
      </c>
      <c r="J27" s="169">
        <f t="shared" si="2"/>
        <v>74.43685856761024</v>
      </c>
      <c r="K27" s="170">
        <f t="shared" si="3"/>
        <v>4.5444018323791076</v>
      </c>
    </row>
    <row r="28" spans="1:11" ht="13.5">
      <c r="A28" s="101">
        <v>81004</v>
      </c>
      <c r="B28" s="103" t="s">
        <v>45</v>
      </c>
      <c r="C28" s="59" t="s">
        <v>3</v>
      </c>
      <c r="D28" s="55">
        <v>510.4223403049247</v>
      </c>
      <c r="E28" s="19">
        <v>140.16666666666669</v>
      </c>
      <c r="F28" s="18">
        <v>650.5890069715914</v>
      </c>
      <c r="G28" s="17">
        <v>1620.910993028408</v>
      </c>
      <c r="H28" s="49">
        <v>2271.499999999999</v>
      </c>
      <c r="I28" s="16">
        <f t="shared" si="1"/>
        <v>28.64138265338286</v>
      </c>
      <c r="J28" s="15">
        <f t="shared" si="2"/>
        <v>22.470717160683463</v>
      </c>
      <c r="K28" s="14">
        <f t="shared" si="3"/>
        <v>21.544579629330748</v>
      </c>
    </row>
    <row r="29" spans="1:11" ht="13.5">
      <c r="A29" s="102"/>
      <c r="B29" s="159"/>
      <c r="C29" s="57" t="s">
        <v>2</v>
      </c>
      <c r="D29" s="53">
        <v>4473.86943139783</v>
      </c>
      <c r="E29" s="13">
        <v>407.25</v>
      </c>
      <c r="F29" s="12">
        <v>4881.11943139783</v>
      </c>
      <c r="G29" s="22">
        <v>1013.88056860217</v>
      </c>
      <c r="H29" s="47">
        <v>5895</v>
      </c>
      <c r="I29" s="10">
        <f t="shared" si="1"/>
        <v>82.80100816620578</v>
      </c>
      <c r="J29" s="148">
        <f t="shared" si="2"/>
        <v>75.8926112196409</v>
      </c>
      <c r="K29" s="8">
        <f t="shared" si="3"/>
        <v>8.343372984901002</v>
      </c>
    </row>
    <row r="30" spans="1:11" ht="13.5">
      <c r="A30" s="102"/>
      <c r="B30" s="159"/>
      <c r="C30" s="57" t="s">
        <v>1</v>
      </c>
      <c r="D30" s="53">
        <v>1989.99006588358</v>
      </c>
      <c r="E30" s="13">
        <v>198.916666666667</v>
      </c>
      <c r="F30" s="12">
        <v>2188.906732550247</v>
      </c>
      <c r="G30" s="22">
        <v>1242.09326744976</v>
      </c>
      <c r="H30" s="47">
        <v>3431.0000000000073</v>
      </c>
      <c r="I30" s="10">
        <f t="shared" si="1"/>
        <v>63.797922837372255</v>
      </c>
      <c r="J30" s="148">
        <f t="shared" si="2"/>
        <v>58.0002933804598</v>
      </c>
      <c r="K30" s="8">
        <f t="shared" si="3"/>
        <v>9.087489371231161</v>
      </c>
    </row>
    <row r="31" spans="1:11" ht="13.5">
      <c r="A31" s="102"/>
      <c r="B31" s="159"/>
      <c r="C31" s="58" t="s">
        <v>0</v>
      </c>
      <c r="D31" s="54">
        <v>6974.281837586335</v>
      </c>
      <c r="E31" s="7">
        <v>746.3333333333337</v>
      </c>
      <c r="F31" s="6">
        <v>7720.615170919669</v>
      </c>
      <c r="G31" s="5">
        <v>3876.884829080338</v>
      </c>
      <c r="H31" s="48">
        <v>11597.500000000007</v>
      </c>
      <c r="I31" s="4">
        <f t="shared" si="1"/>
        <v>66.5713746145261</v>
      </c>
      <c r="J31" s="3">
        <f t="shared" si="2"/>
        <v>60.136079651531205</v>
      </c>
      <c r="K31" s="2">
        <f t="shared" si="3"/>
        <v>9.666759925354905</v>
      </c>
    </row>
    <row r="32" spans="1:11" ht="13.5">
      <c r="A32" s="160"/>
      <c r="B32" s="161"/>
      <c r="C32" s="162" t="s">
        <v>71</v>
      </c>
      <c r="D32" s="163">
        <v>6887.390131297354</v>
      </c>
      <c r="E32" s="164">
        <v>727.041549295775</v>
      </c>
      <c r="F32" s="165">
        <v>7614.4316805931285</v>
      </c>
      <c r="G32" s="166">
        <v>2949.1636190479694</v>
      </c>
      <c r="H32" s="167">
        <v>10563.595299641096</v>
      </c>
      <c r="I32" s="168">
        <f t="shared" si="1"/>
        <v>72.08181934849239</v>
      </c>
      <c r="J32" s="169">
        <f t="shared" si="2"/>
        <v>65.19929944241008</v>
      </c>
      <c r="K32" s="170">
        <f t="shared" si="3"/>
        <v>9.548205037400006</v>
      </c>
    </row>
    <row r="33" spans="1:11" ht="13.5">
      <c r="A33" s="101">
        <v>81013</v>
      </c>
      <c r="B33" s="103" t="s">
        <v>44</v>
      </c>
      <c r="C33" s="59" t="s">
        <v>3</v>
      </c>
      <c r="D33" s="55">
        <v>43.82974086878</v>
      </c>
      <c r="E33" s="19">
        <v>16.166666666666636</v>
      </c>
      <c r="F33" s="18">
        <v>59.996407535446636</v>
      </c>
      <c r="G33" s="17">
        <v>157.0035924645534</v>
      </c>
      <c r="H33" s="49">
        <v>217.00000000000006</v>
      </c>
      <c r="I33" s="16">
        <f t="shared" si="1"/>
        <v>27.64811407163439</v>
      </c>
      <c r="J33" s="15">
        <f t="shared" si="2"/>
        <v>20.198037266718888</v>
      </c>
      <c r="K33" s="14">
        <f t="shared" si="3"/>
        <v>26.946057823737473</v>
      </c>
    </row>
    <row r="34" spans="1:11" ht="13.5">
      <c r="A34" s="102"/>
      <c r="B34" s="159"/>
      <c r="C34" s="57" t="s">
        <v>2</v>
      </c>
      <c r="D34" s="53">
        <v>579.718792004777</v>
      </c>
      <c r="E34" s="13">
        <v>41.9166666666667</v>
      </c>
      <c r="F34" s="12">
        <v>621.6354586714438</v>
      </c>
      <c r="G34" s="22">
        <v>105.364541328556</v>
      </c>
      <c r="H34" s="47">
        <v>726.9999999999998</v>
      </c>
      <c r="I34" s="10">
        <f t="shared" si="1"/>
        <v>85.50694067007483</v>
      </c>
      <c r="J34" s="148">
        <f t="shared" si="2"/>
        <v>79.74123686448105</v>
      </c>
      <c r="K34" s="8">
        <f t="shared" si="3"/>
        <v>6.74296584629371</v>
      </c>
    </row>
    <row r="35" spans="1:11" ht="13.5">
      <c r="A35" s="102"/>
      <c r="B35" s="159"/>
      <c r="C35" s="57" t="s">
        <v>1</v>
      </c>
      <c r="D35" s="53">
        <v>188.486655907266</v>
      </c>
      <c r="E35" s="13">
        <v>23</v>
      </c>
      <c r="F35" s="12">
        <v>211.486655907266</v>
      </c>
      <c r="G35" s="22">
        <v>120.013344092734</v>
      </c>
      <c r="H35" s="47">
        <v>331.5</v>
      </c>
      <c r="I35" s="10">
        <f t="shared" si="1"/>
        <v>63.79687961003499</v>
      </c>
      <c r="J35" s="148">
        <f t="shared" si="2"/>
        <v>56.85871973069864</v>
      </c>
      <c r="K35" s="8">
        <f t="shared" si="3"/>
        <v>10.875390648800645</v>
      </c>
    </row>
    <row r="36" spans="1:11" ht="13.5">
      <c r="A36" s="102"/>
      <c r="B36" s="159"/>
      <c r="C36" s="58" t="s">
        <v>0</v>
      </c>
      <c r="D36" s="54">
        <v>812.0351887808231</v>
      </c>
      <c r="E36" s="7">
        <v>81.08333333333334</v>
      </c>
      <c r="F36" s="6">
        <v>893.1185221141565</v>
      </c>
      <c r="G36" s="5">
        <v>382.3814778858434</v>
      </c>
      <c r="H36" s="48">
        <v>1275.4999999999998</v>
      </c>
      <c r="I36" s="4">
        <f t="shared" si="1"/>
        <v>70.0210523021683</v>
      </c>
      <c r="J36" s="3">
        <f t="shared" si="2"/>
        <v>63.664068112961445</v>
      </c>
      <c r="K36" s="2">
        <f t="shared" si="3"/>
        <v>9.078675598552802</v>
      </c>
    </row>
    <row r="37" spans="1:11" ht="13.5">
      <c r="A37" s="160"/>
      <c r="B37" s="161"/>
      <c r="C37" s="162" t="s">
        <v>71</v>
      </c>
      <c r="D37" s="163">
        <v>804.8922086996862</v>
      </c>
      <c r="E37" s="164">
        <v>80.75</v>
      </c>
      <c r="F37" s="165">
        <v>885.6422086996862</v>
      </c>
      <c r="G37" s="166">
        <v>286.7158351033346</v>
      </c>
      <c r="H37" s="167">
        <v>1172.3580438030208</v>
      </c>
      <c r="I37" s="168">
        <f t="shared" si="1"/>
        <v>75.54366290922054</v>
      </c>
      <c r="J37" s="169">
        <f t="shared" si="2"/>
        <v>68.65583538700264</v>
      </c>
      <c r="K37" s="170">
        <f t="shared" si="3"/>
        <v>9.117677455612512</v>
      </c>
    </row>
    <row r="38" spans="1:11" ht="13.5">
      <c r="A38" s="101">
        <v>81015</v>
      </c>
      <c r="B38" s="103" t="s">
        <v>43</v>
      </c>
      <c r="C38" s="59" t="s">
        <v>3</v>
      </c>
      <c r="D38" s="55">
        <v>192.04596986564928</v>
      </c>
      <c r="E38" s="19">
        <v>37.58333333333332</v>
      </c>
      <c r="F38" s="18">
        <v>229.6293031989826</v>
      </c>
      <c r="G38" s="17">
        <v>724.870696801018</v>
      </c>
      <c r="H38" s="49">
        <v>954.5000000000006</v>
      </c>
      <c r="I38" s="16">
        <f t="shared" si="1"/>
        <v>24.057548789835774</v>
      </c>
      <c r="J38" s="15">
        <f t="shared" si="2"/>
        <v>20.12005970305387</v>
      </c>
      <c r="K38" s="14">
        <f t="shared" si="3"/>
        <v>16.366958750367292</v>
      </c>
    </row>
    <row r="39" spans="1:11" ht="13.5">
      <c r="A39" s="102"/>
      <c r="B39" s="159"/>
      <c r="C39" s="57" t="s">
        <v>2</v>
      </c>
      <c r="D39" s="53">
        <v>2370.42526067459</v>
      </c>
      <c r="E39" s="13">
        <v>145.583333333333</v>
      </c>
      <c r="F39" s="12">
        <v>2516.008594007923</v>
      </c>
      <c r="G39" s="22">
        <v>300.991405992077</v>
      </c>
      <c r="H39" s="47">
        <v>2817</v>
      </c>
      <c r="I39" s="10">
        <f t="shared" si="1"/>
        <v>89.3151790560143</v>
      </c>
      <c r="J39" s="148">
        <f t="shared" si="2"/>
        <v>84.14715160364182</v>
      </c>
      <c r="K39" s="8">
        <f t="shared" si="3"/>
        <v>5.786281242442948</v>
      </c>
    </row>
    <row r="40" spans="1:11" ht="13.5">
      <c r="A40" s="102"/>
      <c r="B40" s="159"/>
      <c r="C40" s="57" t="s">
        <v>1</v>
      </c>
      <c r="D40" s="53">
        <v>981.416317859474</v>
      </c>
      <c r="E40" s="13">
        <v>69.1666666666667</v>
      </c>
      <c r="F40" s="12">
        <v>1050.5829845261408</v>
      </c>
      <c r="G40" s="22">
        <v>606.417015473859</v>
      </c>
      <c r="H40" s="47">
        <v>1656.9999999999998</v>
      </c>
      <c r="I40" s="10">
        <f t="shared" si="1"/>
        <v>63.40271481751001</v>
      </c>
      <c r="J40" s="148">
        <f t="shared" si="2"/>
        <v>59.22850439707147</v>
      </c>
      <c r="K40" s="8">
        <f t="shared" si="3"/>
        <v>6.583646193152834</v>
      </c>
    </row>
    <row r="41" spans="1:11" ht="13.5">
      <c r="A41" s="102"/>
      <c r="B41" s="159"/>
      <c r="C41" s="58" t="s">
        <v>0</v>
      </c>
      <c r="D41" s="54">
        <v>3543.887548399713</v>
      </c>
      <c r="E41" s="7">
        <v>252.33333333333303</v>
      </c>
      <c r="F41" s="6">
        <v>3796.220881733046</v>
      </c>
      <c r="G41" s="5">
        <v>1632.279118266954</v>
      </c>
      <c r="H41" s="48">
        <v>5428.5</v>
      </c>
      <c r="I41" s="4">
        <f t="shared" si="1"/>
        <v>69.931304812251</v>
      </c>
      <c r="J41" s="3">
        <f t="shared" si="2"/>
        <v>65.28299803628467</v>
      </c>
      <c r="K41" s="2">
        <f t="shared" si="3"/>
        <v>6.6469613121704905</v>
      </c>
    </row>
    <row r="42" spans="1:11" ht="14.25" thickBot="1">
      <c r="A42" s="160"/>
      <c r="B42" s="161"/>
      <c r="C42" s="162" t="s">
        <v>71</v>
      </c>
      <c r="D42" s="163">
        <v>3511.342966104008</v>
      </c>
      <c r="E42" s="164">
        <v>250.0595238095235</v>
      </c>
      <c r="F42" s="165">
        <v>3761.4024899135316</v>
      </c>
      <c r="G42" s="166">
        <v>1216.268790085049</v>
      </c>
      <c r="H42" s="167">
        <v>4977.671279998581</v>
      </c>
      <c r="I42" s="168">
        <f t="shared" si="1"/>
        <v>75.56550600333343</v>
      </c>
      <c r="J42" s="169">
        <f t="shared" si="2"/>
        <v>70.54188130528799</v>
      </c>
      <c r="K42" s="170">
        <f t="shared" si="3"/>
        <v>6.648039513986497</v>
      </c>
    </row>
    <row r="43" spans="1:11" s="20" customFormat="1" ht="15.75" customHeight="1">
      <c r="A43" s="109" t="s">
        <v>67</v>
      </c>
      <c r="B43" s="110"/>
      <c r="C43" s="56" t="s">
        <v>3</v>
      </c>
      <c r="D43" s="73">
        <f>D48+D53+D58+D63+D68+D73+D78+D83</f>
        <v>1957.2713734393408</v>
      </c>
      <c r="E43" s="74">
        <f>E48+E53+E58+E63+E68+E73+E78+E83</f>
        <v>481.99999999999966</v>
      </c>
      <c r="F43" s="75">
        <f>F48+F53+F58+F63+F68+F73+F78+F83</f>
        <v>2439.2713734393406</v>
      </c>
      <c r="G43" s="76">
        <f>G48+G53+G58+G63+G68+G73+G78+G83</f>
        <v>3974.728626560659</v>
      </c>
      <c r="H43" s="77">
        <f>H48+H53+H58+H63+H68+H73+H78+H83</f>
        <v>6413.999999999999</v>
      </c>
      <c r="I43" s="78">
        <f t="shared" si="1"/>
        <v>38.030423658237304</v>
      </c>
      <c r="J43" s="79">
        <f t="shared" si="2"/>
        <v>30.51561230806581</v>
      </c>
      <c r="K43" s="80">
        <f t="shared" si="3"/>
        <v>19.75999904104093</v>
      </c>
    </row>
    <row r="44" spans="1:11" s="20" customFormat="1" ht="15.75" customHeight="1">
      <c r="A44" s="111"/>
      <c r="B44" s="158"/>
      <c r="C44" s="57" t="s">
        <v>2</v>
      </c>
      <c r="D44" s="53">
        <f aca="true" t="shared" si="5" ref="D44:H47">D49+D54+D59+D64+D69+D74+D79+D84</f>
        <v>13312.7282214681</v>
      </c>
      <c r="E44" s="13">
        <f t="shared" si="5"/>
        <v>1008.5833333333337</v>
      </c>
      <c r="F44" s="12">
        <f t="shared" si="5"/>
        <v>14321.311554801436</v>
      </c>
      <c r="G44" s="22">
        <f t="shared" si="5"/>
        <v>2052.188445198567</v>
      </c>
      <c r="H44" s="47">
        <f t="shared" si="5"/>
        <v>16373.5</v>
      </c>
      <c r="I44" s="10">
        <f t="shared" si="1"/>
        <v>87.46640336398104</v>
      </c>
      <c r="J44" s="148">
        <f t="shared" si="2"/>
        <v>81.30655157094147</v>
      </c>
      <c r="K44" s="8">
        <f t="shared" si="3"/>
        <v>7.042534683181241</v>
      </c>
    </row>
    <row r="45" spans="1:11" s="20" customFormat="1" ht="15.75" customHeight="1">
      <c r="A45" s="111"/>
      <c r="B45" s="158"/>
      <c r="C45" s="57" t="s">
        <v>1</v>
      </c>
      <c r="D45" s="53">
        <f t="shared" si="5"/>
        <v>6274.1071002439185</v>
      </c>
      <c r="E45" s="13">
        <f t="shared" si="5"/>
        <v>438.1666666666671</v>
      </c>
      <c r="F45" s="12">
        <f t="shared" si="5"/>
        <v>6712.273766910586</v>
      </c>
      <c r="G45" s="22">
        <f t="shared" si="5"/>
        <v>2907.2262330894064</v>
      </c>
      <c r="H45" s="47">
        <f t="shared" si="5"/>
        <v>9619.499999999993</v>
      </c>
      <c r="I45" s="10">
        <f t="shared" si="1"/>
        <v>69.77778228505215</v>
      </c>
      <c r="J45" s="148">
        <f t="shared" si="2"/>
        <v>65.22279848478532</v>
      </c>
      <c r="K45" s="8">
        <f t="shared" si="3"/>
        <v>6.527842604196091</v>
      </c>
    </row>
    <row r="46" spans="1:11" s="20" customFormat="1" ht="15.75" customHeight="1">
      <c r="A46" s="111"/>
      <c r="B46" s="158"/>
      <c r="C46" s="58" t="s">
        <v>0</v>
      </c>
      <c r="D46" s="54">
        <f t="shared" si="5"/>
        <v>21544.10669515136</v>
      </c>
      <c r="E46" s="7">
        <f t="shared" si="5"/>
        <v>1928.7500000000005</v>
      </c>
      <c r="F46" s="6">
        <f t="shared" si="5"/>
        <v>23472.85669515136</v>
      </c>
      <c r="G46" s="5">
        <f t="shared" si="5"/>
        <v>8934.143304848634</v>
      </c>
      <c r="H46" s="48">
        <f t="shared" si="5"/>
        <v>32406.99999999999</v>
      </c>
      <c r="I46" s="4">
        <f t="shared" si="1"/>
        <v>72.43143979742453</v>
      </c>
      <c r="J46" s="3">
        <f t="shared" si="2"/>
        <v>66.47979354815739</v>
      </c>
      <c r="K46" s="2">
        <f t="shared" si="3"/>
        <v>8.216937652920661</v>
      </c>
    </row>
    <row r="47" spans="1:11" s="20" customFormat="1" ht="15.75" customHeight="1" thickBot="1">
      <c r="A47" s="113"/>
      <c r="B47" s="114"/>
      <c r="C47" s="149" t="s">
        <v>71</v>
      </c>
      <c r="D47" s="150">
        <f t="shared" si="5"/>
        <v>21136.81050296184</v>
      </c>
      <c r="E47" s="151">
        <f t="shared" si="5"/>
        <v>1856.8299970830603</v>
      </c>
      <c r="F47" s="152">
        <f t="shared" si="5"/>
        <v>22993.6405000449</v>
      </c>
      <c r="G47" s="153">
        <f t="shared" si="5"/>
        <v>6342.287880903244</v>
      </c>
      <c r="H47" s="154">
        <f t="shared" si="5"/>
        <v>29335.92838094815</v>
      </c>
      <c r="I47" s="155">
        <f t="shared" si="1"/>
        <v>78.38047666825445</v>
      </c>
      <c r="J47" s="156">
        <f t="shared" si="2"/>
        <v>72.05093436445964</v>
      </c>
      <c r="K47" s="157">
        <f t="shared" si="3"/>
        <v>8.075406750311828</v>
      </c>
    </row>
    <row r="48" spans="1:11" ht="13.5">
      <c r="A48" s="101">
        <v>82003</v>
      </c>
      <c r="B48" s="103" t="s">
        <v>42</v>
      </c>
      <c r="C48" s="59" t="s">
        <v>3</v>
      </c>
      <c r="D48" s="55">
        <v>678.9506402047609</v>
      </c>
      <c r="E48" s="19">
        <v>173.4999999999998</v>
      </c>
      <c r="F48" s="18">
        <v>852.4506402047607</v>
      </c>
      <c r="G48" s="17">
        <v>1342.549359795239</v>
      </c>
      <c r="H48" s="49">
        <v>2195</v>
      </c>
      <c r="I48" s="16">
        <f t="shared" si="1"/>
        <v>38.836020054886596</v>
      </c>
      <c r="J48" s="15">
        <f t="shared" si="2"/>
        <v>30.931692036663367</v>
      </c>
      <c r="K48" s="14">
        <f t="shared" si="3"/>
        <v>20.353084603036333</v>
      </c>
    </row>
    <row r="49" spans="1:11" ht="13.5">
      <c r="A49" s="102"/>
      <c r="B49" s="159"/>
      <c r="C49" s="57" t="s">
        <v>2</v>
      </c>
      <c r="D49" s="53">
        <v>4366.93475621455</v>
      </c>
      <c r="E49" s="13">
        <v>387.666666666667</v>
      </c>
      <c r="F49" s="12">
        <v>4754.601422881217</v>
      </c>
      <c r="G49" s="22">
        <v>820.898577118787</v>
      </c>
      <c r="H49" s="47">
        <v>5575.500000000005</v>
      </c>
      <c r="I49" s="10">
        <f t="shared" si="1"/>
        <v>85.27668232232469</v>
      </c>
      <c r="J49" s="148">
        <f t="shared" si="2"/>
        <v>78.32364373086803</v>
      </c>
      <c r="K49" s="8">
        <f t="shared" si="3"/>
        <v>8.15350504042349</v>
      </c>
    </row>
    <row r="50" spans="1:11" ht="13.5">
      <c r="A50" s="102"/>
      <c r="B50" s="159"/>
      <c r="C50" s="57" t="s">
        <v>1</v>
      </c>
      <c r="D50" s="53">
        <v>1966.16637735963</v>
      </c>
      <c r="E50" s="13">
        <v>143.416666666667</v>
      </c>
      <c r="F50" s="12">
        <v>2109.583044026297</v>
      </c>
      <c r="G50" s="22">
        <v>970.4169559737</v>
      </c>
      <c r="H50" s="47">
        <v>3079.9999999999973</v>
      </c>
      <c r="I50" s="10">
        <f t="shared" si="1"/>
        <v>68.49295597487983</v>
      </c>
      <c r="J50" s="148">
        <f t="shared" si="2"/>
        <v>63.83657069349453</v>
      </c>
      <c r="K50" s="8">
        <f t="shared" si="3"/>
        <v>6.798341836922692</v>
      </c>
    </row>
    <row r="51" spans="1:11" ht="13.5">
      <c r="A51" s="102"/>
      <c r="B51" s="159"/>
      <c r="C51" s="58" t="s">
        <v>0</v>
      </c>
      <c r="D51" s="54">
        <v>7012.051773778941</v>
      </c>
      <c r="E51" s="7">
        <v>704.5833333333338</v>
      </c>
      <c r="F51" s="6">
        <v>7716.635107112275</v>
      </c>
      <c r="G51" s="5">
        <v>3133.8648928877265</v>
      </c>
      <c r="H51" s="48">
        <v>10850.500000000002</v>
      </c>
      <c r="I51" s="4">
        <f t="shared" si="1"/>
        <v>71.11778357782843</v>
      </c>
      <c r="J51" s="3">
        <f t="shared" si="2"/>
        <v>64.62422721329838</v>
      </c>
      <c r="K51" s="2">
        <f t="shared" si="3"/>
        <v>9.13070688911975</v>
      </c>
    </row>
    <row r="52" spans="1:11" ht="13.5">
      <c r="A52" s="160"/>
      <c r="B52" s="161"/>
      <c r="C52" s="162" t="s">
        <v>71</v>
      </c>
      <c r="D52" s="163">
        <v>6870.026465494882</v>
      </c>
      <c r="E52" s="164">
        <v>678.996663749727</v>
      </c>
      <c r="F52" s="165">
        <v>7549.02312924461</v>
      </c>
      <c r="G52" s="166">
        <v>2324.029818444689</v>
      </c>
      <c r="H52" s="167">
        <v>9873.052947689299</v>
      </c>
      <c r="I52" s="168">
        <f t="shared" si="1"/>
        <v>76.4608796209423</v>
      </c>
      <c r="J52" s="169">
        <f t="shared" si="2"/>
        <v>69.58360804803291</v>
      </c>
      <c r="K52" s="170">
        <f t="shared" si="3"/>
        <v>8.994497064386005</v>
      </c>
    </row>
    <row r="53" spans="1:11" ht="13.5">
      <c r="A53" s="101">
        <v>82005</v>
      </c>
      <c r="B53" s="103" t="s">
        <v>41</v>
      </c>
      <c r="C53" s="59" t="s">
        <v>3</v>
      </c>
      <c r="D53" s="55">
        <v>138.6279620818929</v>
      </c>
      <c r="E53" s="19">
        <v>25.49999999999997</v>
      </c>
      <c r="F53" s="18">
        <v>164.12796208189286</v>
      </c>
      <c r="G53" s="17">
        <v>289.8720379181075</v>
      </c>
      <c r="H53" s="49">
        <v>454.00000000000034</v>
      </c>
      <c r="I53" s="16">
        <f t="shared" si="1"/>
        <v>36.15153349821426</v>
      </c>
      <c r="J53" s="15">
        <f t="shared" si="2"/>
        <v>30.53479341010854</v>
      </c>
      <c r="K53" s="14">
        <f t="shared" si="3"/>
        <v>15.536657907978263</v>
      </c>
    </row>
    <row r="54" spans="1:11" ht="13.5">
      <c r="A54" s="102"/>
      <c r="B54" s="159"/>
      <c r="C54" s="57" t="s">
        <v>2</v>
      </c>
      <c r="D54" s="53">
        <v>1105.53286541521</v>
      </c>
      <c r="E54" s="13">
        <v>54.4166666666667</v>
      </c>
      <c r="F54" s="12">
        <v>1159.9495320818767</v>
      </c>
      <c r="G54" s="22">
        <v>143.550467918126</v>
      </c>
      <c r="H54" s="47">
        <v>1303.5000000000027</v>
      </c>
      <c r="I54" s="10">
        <f t="shared" si="1"/>
        <v>88.98730587509583</v>
      </c>
      <c r="J54" s="148">
        <f t="shared" si="2"/>
        <v>84.81264790296952</v>
      </c>
      <c r="K54" s="8">
        <f t="shared" si="3"/>
        <v>4.691296057424128</v>
      </c>
    </row>
    <row r="55" spans="1:11" ht="13.5">
      <c r="A55" s="102"/>
      <c r="B55" s="159"/>
      <c r="C55" s="57" t="s">
        <v>1</v>
      </c>
      <c r="D55" s="53">
        <v>505.735270751665</v>
      </c>
      <c r="E55" s="13">
        <v>30.6666666666667</v>
      </c>
      <c r="F55" s="12">
        <v>536.4019374183317</v>
      </c>
      <c r="G55" s="22">
        <v>172.598062581668</v>
      </c>
      <c r="H55" s="47">
        <v>708.9999999999998</v>
      </c>
      <c r="I55" s="10">
        <f t="shared" si="1"/>
        <v>75.65612657522311</v>
      </c>
      <c r="J55" s="148">
        <f t="shared" si="2"/>
        <v>71.33078571955784</v>
      </c>
      <c r="K55" s="8">
        <f t="shared" si="3"/>
        <v>5.7171058729324145</v>
      </c>
    </row>
    <row r="56" spans="1:11" ht="13.5">
      <c r="A56" s="102"/>
      <c r="B56" s="159"/>
      <c r="C56" s="58" t="s">
        <v>0</v>
      </c>
      <c r="D56" s="54">
        <v>1749.8960982487679</v>
      </c>
      <c r="E56" s="7">
        <v>110.58333333333337</v>
      </c>
      <c r="F56" s="6">
        <v>1860.4794315821014</v>
      </c>
      <c r="G56" s="5">
        <v>606.0205684179015</v>
      </c>
      <c r="H56" s="48">
        <v>2466.5000000000027</v>
      </c>
      <c r="I56" s="4">
        <f t="shared" si="1"/>
        <v>75.42993843835796</v>
      </c>
      <c r="J56" s="3">
        <f t="shared" si="2"/>
        <v>70.94652739707139</v>
      </c>
      <c r="K56" s="2">
        <f t="shared" si="3"/>
        <v>5.943808432179027</v>
      </c>
    </row>
    <row r="57" spans="1:11" ht="13.5">
      <c r="A57" s="160"/>
      <c r="B57" s="161"/>
      <c r="C57" s="162" t="s">
        <v>71</v>
      </c>
      <c r="D57" s="163">
        <v>1716.826405990403</v>
      </c>
      <c r="E57" s="164">
        <v>105.9166666666667</v>
      </c>
      <c r="F57" s="165">
        <v>1822.7430726570697</v>
      </c>
      <c r="G57" s="166">
        <v>400.5433913650985</v>
      </c>
      <c r="H57" s="167">
        <v>2223.2864640221683</v>
      </c>
      <c r="I57" s="168">
        <f t="shared" si="1"/>
        <v>81.98417532572606</v>
      </c>
      <c r="J57" s="169">
        <f t="shared" si="2"/>
        <v>77.22020683220804</v>
      </c>
      <c r="K57" s="170">
        <f t="shared" si="3"/>
        <v>5.810839073016948</v>
      </c>
    </row>
    <row r="58" spans="1:11" ht="13.5">
      <c r="A58" s="101">
        <v>82009</v>
      </c>
      <c r="B58" s="103" t="s">
        <v>40</v>
      </c>
      <c r="C58" s="59" t="s">
        <v>3</v>
      </c>
      <c r="D58" s="55">
        <v>74.7279255952264</v>
      </c>
      <c r="E58" s="19">
        <v>15.41666666666663</v>
      </c>
      <c r="F58" s="18">
        <v>90.14459226189302</v>
      </c>
      <c r="G58" s="17">
        <v>223.8554077381073</v>
      </c>
      <c r="H58" s="49">
        <v>314.00000000000034</v>
      </c>
      <c r="I58" s="16">
        <f t="shared" si="1"/>
        <v>28.70846887321431</v>
      </c>
      <c r="J58" s="15">
        <f t="shared" si="2"/>
        <v>23.798702418861883</v>
      </c>
      <c r="K58" s="14">
        <f t="shared" si="3"/>
        <v>17.102153639873684</v>
      </c>
    </row>
    <row r="59" spans="1:11" ht="13.5">
      <c r="A59" s="102"/>
      <c r="B59" s="159"/>
      <c r="C59" s="57" t="s">
        <v>2</v>
      </c>
      <c r="D59" s="53">
        <v>667.040593977271</v>
      </c>
      <c r="E59" s="13">
        <v>35.6666666666667</v>
      </c>
      <c r="F59" s="12">
        <v>702.7072606439377</v>
      </c>
      <c r="G59" s="22">
        <v>85.792739356062</v>
      </c>
      <c r="H59" s="47">
        <v>788.4999999999998</v>
      </c>
      <c r="I59" s="10">
        <f t="shared" si="1"/>
        <v>89.1195003987239</v>
      </c>
      <c r="J59" s="148">
        <f t="shared" si="2"/>
        <v>84.59614381449222</v>
      </c>
      <c r="K59" s="8">
        <f t="shared" si="3"/>
        <v>5.075608103719171</v>
      </c>
    </row>
    <row r="60" spans="1:11" ht="13.5">
      <c r="A60" s="102"/>
      <c r="B60" s="159"/>
      <c r="C60" s="57" t="s">
        <v>1</v>
      </c>
      <c r="D60" s="53">
        <v>311.812299716505</v>
      </c>
      <c r="E60" s="13">
        <v>11.8333333333333</v>
      </c>
      <c r="F60" s="12">
        <v>323.6456330498383</v>
      </c>
      <c r="G60" s="22">
        <v>155.354366950162</v>
      </c>
      <c r="H60" s="47">
        <v>479.0000000000003</v>
      </c>
      <c r="I60" s="10">
        <f t="shared" si="1"/>
        <v>67.56693800622925</v>
      </c>
      <c r="J60" s="148">
        <f t="shared" si="2"/>
        <v>65.09651351075256</v>
      </c>
      <c r="K60" s="8">
        <f t="shared" si="3"/>
        <v>3.656262320558202</v>
      </c>
    </row>
    <row r="61" spans="1:11" ht="13.5">
      <c r="A61" s="102"/>
      <c r="B61" s="159"/>
      <c r="C61" s="58" t="s">
        <v>0</v>
      </c>
      <c r="D61" s="54">
        <v>1053.5808192890022</v>
      </c>
      <c r="E61" s="7">
        <v>62.91666666666663</v>
      </c>
      <c r="F61" s="6">
        <v>1116.4974859556687</v>
      </c>
      <c r="G61" s="5">
        <v>465.0025140443313</v>
      </c>
      <c r="H61" s="48">
        <v>1581.5000000000002</v>
      </c>
      <c r="I61" s="4">
        <f t="shared" si="1"/>
        <v>70.59737502090854</v>
      </c>
      <c r="J61" s="3">
        <f t="shared" si="2"/>
        <v>66.61908436857426</v>
      </c>
      <c r="K61" s="2">
        <f t="shared" si="3"/>
        <v>5.635182117119856</v>
      </c>
    </row>
    <row r="62" spans="1:11" ht="13.5">
      <c r="A62" s="160"/>
      <c r="B62" s="161"/>
      <c r="C62" s="162" t="s">
        <v>71</v>
      </c>
      <c r="D62" s="163">
        <v>1041.8120582688712</v>
      </c>
      <c r="E62" s="164">
        <v>60.8333333333333</v>
      </c>
      <c r="F62" s="165">
        <v>1102.6453916022044</v>
      </c>
      <c r="G62" s="166">
        <v>331.7460250017273</v>
      </c>
      <c r="H62" s="167">
        <v>1434.391416603932</v>
      </c>
      <c r="I62" s="168">
        <f t="shared" si="1"/>
        <v>76.87200152192976</v>
      </c>
      <c r="J62" s="169">
        <f t="shared" si="2"/>
        <v>72.6309462123991</v>
      </c>
      <c r="K62" s="170">
        <f t="shared" si="3"/>
        <v>5.517035104544274</v>
      </c>
    </row>
    <row r="63" spans="1:11" ht="13.5">
      <c r="A63" s="101">
        <v>82014</v>
      </c>
      <c r="B63" s="103" t="s">
        <v>39</v>
      </c>
      <c r="C63" s="59" t="s">
        <v>3</v>
      </c>
      <c r="D63" s="55">
        <v>172.5453121342039</v>
      </c>
      <c r="E63" s="19">
        <v>46.83333333333333</v>
      </c>
      <c r="F63" s="18">
        <v>219.37864546753724</v>
      </c>
      <c r="G63" s="17">
        <v>343.62135453246196</v>
      </c>
      <c r="H63" s="49">
        <v>562.9999999999992</v>
      </c>
      <c r="I63" s="16">
        <f t="shared" si="1"/>
        <v>38.96601162833704</v>
      </c>
      <c r="J63" s="15">
        <f t="shared" si="2"/>
        <v>30.647479952789368</v>
      </c>
      <c r="K63" s="14">
        <f t="shared" si="3"/>
        <v>21.348173261587366</v>
      </c>
    </row>
    <row r="64" spans="1:11" ht="13.5">
      <c r="A64" s="102"/>
      <c r="B64" s="159"/>
      <c r="C64" s="57" t="s">
        <v>2</v>
      </c>
      <c r="D64" s="53">
        <v>1361.13630856225</v>
      </c>
      <c r="E64" s="13">
        <v>101.25</v>
      </c>
      <c r="F64" s="12">
        <v>1462.38630856225</v>
      </c>
      <c r="G64" s="22">
        <v>203.113691437751</v>
      </c>
      <c r="H64" s="47">
        <v>1665.500000000001</v>
      </c>
      <c r="I64" s="10">
        <f t="shared" si="1"/>
        <v>87.80464176296903</v>
      </c>
      <c r="J64" s="148">
        <f t="shared" si="2"/>
        <v>81.72538628413385</v>
      </c>
      <c r="K64" s="8">
        <f t="shared" si="3"/>
        <v>6.923615149238116</v>
      </c>
    </row>
    <row r="65" spans="1:11" ht="13.5">
      <c r="A65" s="102"/>
      <c r="B65" s="159"/>
      <c r="C65" s="57" t="s">
        <v>1</v>
      </c>
      <c r="D65" s="53">
        <v>711.564327820406</v>
      </c>
      <c r="E65" s="13">
        <v>58</v>
      </c>
      <c r="F65" s="12">
        <v>769.564327820406</v>
      </c>
      <c r="G65" s="22">
        <v>335.435672179594</v>
      </c>
      <c r="H65" s="47">
        <v>1105</v>
      </c>
      <c r="I65" s="10">
        <f t="shared" si="1"/>
        <v>69.64383057198245</v>
      </c>
      <c r="J65" s="148">
        <f t="shared" si="2"/>
        <v>64.3949617937019</v>
      </c>
      <c r="K65" s="8">
        <f t="shared" si="3"/>
        <v>7.5367318758485276</v>
      </c>
    </row>
    <row r="66" spans="1:11" ht="13.5">
      <c r="A66" s="102"/>
      <c r="B66" s="159"/>
      <c r="C66" s="58" t="s">
        <v>0</v>
      </c>
      <c r="D66" s="54">
        <v>2245.2459485168597</v>
      </c>
      <c r="E66" s="7">
        <v>206.08333333333331</v>
      </c>
      <c r="F66" s="6">
        <v>2451.329281850193</v>
      </c>
      <c r="G66" s="5">
        <v>882.1707181498069</v>
      </c>
      <c r="H66" s="48">
        <v>3333.5</v>
      </c>
      <c r="I66" s="4">
        <f t="shared" si="1"/>
        <v>73.53620164542353</v>
      </c>
      <c r="J66" s="3">
        <f t="shared" si="2"/>
        <v>67.35401075496804</v>
      </c>
      <c r="K66" s="2">
        <f t="shared" si="3"/>
        <v>8.407003288345967</v>
      </c>
    </row>
    <row r="67" spans="1:11" ht="13.5">
      <c r="A67" s="160"/>
      <c r="B67" s="161"/>
      <c r="C67" s="162" t="s">
        <v>71</v>
      </c>
      <c r="D67" s="163">
        <v>2205.371521740678</v>
      </c>
      <c r="E67" s="164">
        <v>199</v>
      </c>
      <c r="F67" s="165">
        <v>2404.371521740678</v>
      </c>
      <c r="G67" s="166">
        <v>659.993631575162</v>
      </c>
      <c r="H67" s="167">
        <v>3064.36515331584</v>
      </c>
      <c r="I67" s="168">
        <f t="shared" si="1"/>
        <v>78.4623046355619</v>
      </c>
      <c r="J67" s="169">
        <f t="shared" si="2"/>
        <v>71.96830049298545</v>
      </c>
      <c r="K67" s="170">
        <f t="shared" si="3"/>
        <v>8.2765911258145</v>
      </c>
    </row>
    <row r="68" spans="1:11" ht="13.5">
      <c r="A68" s="101">
        <v>82032</v>
      </c>
      <c r="B68" s="103" t="s">
        <v>38</v>
      </c>
      <c r="C68" s="59" t="s">
        <v>3</v>
      </c>
      <c r="D68" s="55">
        <v>304.050006647579</v>
      </c>
      <c r="E68" s="19">
        <v>101.0833333333333</v>
      </c>
      <c r="F68" s="18">
        <v>405.1333399809123</v>
      </c>
      <c r="G68" s="17">
        <v>638.8666600190879</v>
      </c>
      <c r="H68" s="49">
        <v>1044.0000000000002</v>
      </c>
      <c r="I68" s="16">
        <f t="shared" si="1"/>
        <v>38.80587547709887</v>
      </c>
      <c r="J68" s="15">
        <f t="shared" si="2"/>
        <v>29.12356385513208</v>
      </c>
      <c r="K68" s="14">
        <f t="shared" si="3"/>
        <v>24.95063312688504</v>
      </c>
    </row>
    <row r="69" spans="1:11" ht="13.5">
      <c r="A69" s="102"/>
      <c r="B69" s="159"/>
      <c r="C69" s="57" t="s">
        <v>2</v>
      </c>
      <c r="D69" s="53">
        <v>1922.26560901675</v>
      </c>
      <c r="E69" s="13">
        <v>183</v>
      </c>
      <c r="F69" s="12">
        <v>2105.26560901675</v>
      </c>
      <c r="G69" s="22">
        <v>276.734390983248</v>
      </c>
      <c r="H69" s="47">
        <v>2381.999999999998</v>
      </c>
      <c r="I69" s="10">
        <f t="shared" si="1"/>
        <v>88.38226738105591</v>
      </c>
      <c r="J69" s="148">
        <f t="shared" si="2"/>
        <v>80.69964773370073</v>
      </c>
      <c r="K69" s="8">
        <f t="shared" si="3"/>
        <v>8.692489879482185</v>
      </c>
    </row>
    <row r="70" spans="1:11" ht="13.5">
      <c r="A70" s="102"/>
      <c r="B70" s="159"/>
      <c r="C70" s="57" t="s">
        <v>1</v>
      </c>
      <c r="D70" s="53">
        <v>1023.44206513831</v>
      </c>
      <c r="E70" s="13">
        <v>96.75</v>
      </c>
      <c r="F70" s="12">
        <v>1120.19206513831</v>
      </c>
      <c r="G70" s="22">
        <v>538.807934861685</v>
      </c>
      <c r="H70" s="47">
        <v>1658.999999999995</v>
      </c>
      <c r="I70" s="10">
        <f t="shared" si="1"/>
        <v>67.5221256864565</v>
      </c>
      <c r="J70" s="148">
        <f t="shared" si="2"/>
        <v>61.69029928500983</v>
      </c>
      <c r="K70" s="8">
        <f t="shared" si="3"/>
        <v>8.636911741385553</v>
      </c>
    </row>
    <row r="71" spans="1:11" ht="13.5">
      <c r="A71" s="102"/>
      <c r="B71" s="159"/>
      <c r="C71" s="58" t="s">
        <v>0</v>
      </c>
      <c r="D71" s="54">
        <v>3249.757680802639</v>
      </c>
      <c r="E71" s="7">
        <v>380.8333333333333</v>
      </c>
      <c r="F71" s="6">
        <v>3630.5910141359723</v>
      </c>
      <c r="G71" s="5">
        <v>1454.408985864021</v>
      </c>
      <c r="H71" s="48">
        <v>5084.999999999993</v>
      </c>
      <c r="I71" s="4">
        <f t="shared" si="1"/>
        <v>71.39805337533879</v>
      </c>
      <c r="J71" s="3">
        <f t="shared" si="2"/>
        <v>63.90870562050429</v>
      </c>
      <c r="K71" s="2">
        <f t="shared" si="3"/>
        <v>10.489568553729429</v>
      </c>
    </row>
    <row r="72" spans="1:11" ht="13.5">
      <c r="A72" s="160"/>
      <c r="B72" s="161"/>
      <c r="C72" s="162" t="s">
        <v>71</v>
      </c>
      <c r="D72" s="163">
        <v>3183.8596850636823</v>
      </c>
      <c r="E72" s="164">
        <v>364.25</v>
      </c>
      <c r="F72" s="165">
        <v>3548.1096850636823</v>
      </c>
      <c r="G72" s="166">
        <v>1038.8526231400979</v>
      </c>
      <c r="H72" s="167">
        <v>4586.96230820378</v>
      </c>
      <c r="I72" s="168">
        <f t="shared" si="1"/>
        <v>77.35205669159065</v>
      </c>
      <c r="J72" s="169">
        <f t="shared" si="2"/>
        <v>69.4110714485129</v>
      </c>
      <c r="K72" s="170">
        <f t="shared" si="3"/>
        <v>10.266029867491607</v>
      </c>
    </row>
    <row r="73" spans="1:11" ht="13.5">
      <c r="A73" s="101">
        <v>82036</v>
      </c>
      <c r="B73" s="103" t="s">
        <v>37</v>
      </c>
      <c r="C73" s="59" t="s">
        <v>3</v>
      </c>
      <c r="D73" s="55">
        <v>239.75666722924439</v>
      </c>
      <c r="E73" s="19">
        <v>32.24999999999996</v>
      </c>
      <c r="F73" s="18">
        <v>272.00666722924433</v>
      </c>
      <c r="G73" s="17">
        <v>501.49333277075505</v>
      </c>
      <c r="H73" s="49">
        <v>773.4999999999993</v>
      </c>
      <c r="I73" s="16">
        <f aca="true" t="shared" si="6" ref="I73:I136">F73/H73*100</f>
        <v>35.16569712078146</v>
      </c>
      <c r="J73" s="15">
        <f aca="true" t="shared" si="7" ref="J73:J136">D73/H73*100</f>
        <v>30.99633706906847</v>
      </c>
      <c r="K73" s="14">
        <f aca="true" t="shared" si="8" ref="K73:K136">E73/F73*100</f>
        <v>11.856327026285719</v>
      </c>
    </row>
    <row r="74" spans="1:11" ht="13.5">
      <c r="A74" s="102"/>
      <c r="B74" s="159"/>
      <c r="C74" s="57" t="s">
        <v>2</v>
      </c>
      <c r="D74" s="53">
        <v>1794.8046844304</v>
      </c>
      <c r="E74" s="13">
        <v>82</v>
      </c>
      <c r="F74" s="12">
        <v>1876.8046844304</v>
      </c>
      <c r="G74" s="22">
        <v>245.195315569599</v>
      </c>
      <c r="H74" s="47">
        <v>2121.999999999999</v>
      </c>
      <c r="I74" s="10">
        <f t="shared" si="6"/>
        <v>88.44508409191332</v>
      </c>
      <c r="J74" s="148">
        <f t="shared" si="7"/>
        <v>84.58080510982096</v>
      </c>
      <c r="K74" s="8">
        <f t="shared" si="8"/>
        <v>4.369128054733439</v>
      </c>
    </row>
    <row r="75" spans="1:11" ht="13.5">
      <c r="A75" s="102"/>
      <c r="B75" s="159"/>
      <c r="C75" s="57" t="s">
        <v>1</v>
      </c>
      <c r="D75" s="53">
        <v>735.683095936721</v>
      </c>
      <c r="E75" s="13">
        <v>30.1666666666667</v>
      </c>
      <c r="F75" s="12">
        <v>765.8497626033877</v>
      </c>
      <c r="G75" s="22">
        <v>276.650237396612</v>
      </c>
      <c r="H75" s="47">
        <v>1042.4999999999998</v>
      </c>
      <c r="I75" s="10">
        <f t="shared" si="6"/>
        <v>73.46280696435376</v>
      </c>
      <c r="J75" s="148">
        <f t="shared" si="7"/>
        <v>70.56912191239532</v>
      </c>
      <c r="K75" s="8">
        <f t="shared" si="8"/>
        <v>3.9389796980702565</v>
      </c>
    </row>
    <row r="76" spans="1:11" ht="13.5">
      <c r="A76" s="102"/>
      <c r="B76" s="159"/>
      <c r="C76" s="58" t="s">
        <v>0</v>
      </c>
      <c r="D76" s="54">
        <v>2770.2444475963653</v>
      </c>
      <c r="E76" s="7">
        <v>144.41666666666666</v>
      </c>
      <c r="F76" s="6">
        <v>2914.661114263032</v>
      </c>
      <c r="G76" s="5">
        <v>1023.338885736966</v>
      </c>
      <c r="H76" s="48">
        <v>3937.999999999998</v>
      </c>
      <c r="I76" s="4">
        <f t="shared" si="6"/>
        <v>74.01374083958947</v>
      </c>
      <c r="J76" s="3">
        <f t="shared" si="7"/>
        <v>70.3464816555705</v>
      </c>
      <c r="K76" s="2">
        <f t="shared" si="8"/>
        <v>4.954835605414189</v>
      </c>
    </row>
    <row r="77" spans="1:11" ht="13.5">
      <c r="A77" s="160"/>
      <c r="B77" s="161"/>
      <c r="C77" s="162" t="s">
        <v>71</v>
      </c>
      <c r="D77" s="163">
        <v>2732.9092882453388</v>
      </c>
      <c r="E77" s="164">
        <v>139.25</v>
      </c>
      <c r="F77" s="165">
        <v>2872.1592882453388</v>
      </c>
      <c r="G77" s="166">
        <v>677.7986058338399</v>
      </c>
      <c r="H77" s="167">
        <v>3549.957894079179</v>
      </c>
      <c r="I77" s="168">
        <f t="shared" si="6"/>
        <v>80.9068550653992</v>
      </c>
      <c r="J77" s="169">
        <f t="shared" si="7"/>
        <v>76.98427332908483</v>
      </c>
      <c r="K77" s="170">
        <f t="shared" si="8"/>
        <v>4.8482687074459125</v>
      </c>
    </row>
    <row r="78" spans="1:11" ht="13.5">
      <c r="A78" s="101">
        <v>82037</v>
      </c>
      <c r="B78" s="103" t="s">
        <v>36</v>
      </c>
      <c r="C78" s="59" t="s">
        <v>3</v>
      </c>
      <c r="D78" s="55">
        <v>239.0939148807937</v>
      </c>
      <c r="E78" s="19">
        <v>57.58333333333336</v>
      </c>
      <c r="F78" s="18">
        <v>296.6772482141271</v>
      </c>
      <c r="G78" s="17">
        <v>425.32275178587304</v>
      </c>
      <c r="H78" s="49">
        <v>722.0000000000001</v>
      </c>
      <c r="I78" s="16">
        <f t="shared" si="6"/>
        <v>41.09103160860485</v>
      </c>
      <c r="J78" s="15">
        <f t="shared" si="7"/>
        <v>33.1155006760102</v>
      </c>
      <c r="K78" s="14">
        <f t="shared" si="8"/>
        <v>19.409420061686877</v>
      </c>
    </row>
    <row r="79" spans="1:11" ht="13.5">
      <c r="A79" s="102"/>
      <c r="B79" s="159"/>
      <c r="C79" s="57" t="s">
        <v>2</v>
      </c>
      <c r="D79" s="53">
        <v>1410.22013205019</v>
      </c>
      <c r="E79" s="13">
        <v>115.25</v>
      </c>
      <c r="F79" s="12">
        <v>1525.47013205019</v>
      </c>
      <c r="G79" s="22">
        <v>213.029867949806</v>
      </c>
      <c r="H79" s="47">
        <v>1738.499999999996</v>
      </c>
      <c r="I79" s="10">
        <f t="shared" si="6"/>
        <v>87.74634064136862</v>
      </c>
      <c r="J79" s="148">
        <f t="shared" si="7"/>
        <v>81.11706252805253</v>
      </c>
      <c r="K79" s="8">
        <f t="shared" si="8"/>
        <v>7.5550479539777795</v>
      </c>
    </row>
    <row r="80" spans="1:11" ht="13.5">
      <c r="A80" s="102"/>
      <c r="B80" s="159"/>
      <c r="C80" s="57" t="s">
        <v>1</v>
      </c>
      <c r="D80" s="53">
        <v>674.830521320938</v>
      </c>
      <c r="E80" s="13">
        <v>44.9166666666667</v>
      </c>
      <c r="F80" s="12">
        <v>719.7471879876048</v>
      </c>
      <c r="G80" s="22">
        <v>303.752812012396</v>
      </c>
      <c r="H80" s="47">
        <v>1023.5000000000008</v>
      </c>
      <c r="I80" s="10">
        <f t="shared" si="6"/>
        <v>70.32214831339563</v>
      </c>
      <c r="J80" s="148">
        <f t="shared" si="7"/>
        <v>65.9336122443515</v>
      </c>
      <c r="K80" s="8">
        <f t="shared" si="8"/>
        <v>6.240617180075769</v>
      </c>
    </row>
    <row r="81" spans="1:11" ht="13.5">
      <c r="A81" s="102"/>
      <c r="B81" s="159"/>
      <c r="C81" s="58" t="s">
        <v>0</v>
      </c>
      <c r="D81" s="54">
        <v>2324.1445682519216</v>
      </c>
      <c r="E81" s="7">
        <v>217.75000000000006</v>
      </c>
      <c r="F81" s="6">
        <v>2541.8945682519216</v>
      </c>
      <c r="G81" s="5">
        <v>942.105431748075</v>
      </c>
      <c r="H81" s="48">
        <v>3483.999999999997</v>
      </c>
      <c r="I81" s="4">
        <f t="shared" si="6"/>
        <v>72.95908634477394</v>
      </c>
      <c r="J81" s="3">
        <f t="shared" si="7"/>
        <v>66.70908634477392</v>
      </c>
      <c r="K81" s="2">
        <f t="shared" si="8"/>
        <v>8.566444994205572</v>
      </c>
    </row>
    <row r="82" spans="1:11" ht="13.5">
      <c r="A82" s="160"/>
      <c r="B82" s="161"/>
      <c r="C82" s="162" t="s">
        <v>71</v>
      </c>
      <c r="D82" s="163">
        <v>2272.270198655193</v>
      </c>
      <c r="E82" s="164">
        <v>210.08333333333337</v>
      </c>
      <c r="F82" s="165">
        <v>2482.3535319885264</v>
      </c>
      <c r="G82" s="166">
        <v>637.677724544832</v>
      </c>
      <c r="H82" s="167">
        <v>3120.0312565333584</v>
      </c>
      <c r="I82" s="168">
        <f t="shared" si="6"/>
        <v>79.56181614496546</v>
      </c>
      <c r="J82" s="169">
        <f t="shared" si="7"/>
        <v>72.8284434297589</v>
      </c>
      <c r="K82" s="170">
        <f t="shared" si="8"/>
        <v>8.463070655574308</v>
      </c>
    </row>
    <row r="83" spans="1:11" ht="13.5">
      <c r="A83" s="101">
        <v>82038</v>
      </c>
      <c r="B83" s="103" t="s">
        <v>35</v>
      </c>
      <c r="C83" s="59" t="s">
        <v>3</v>
      </c>
      <c r="D83" s="55">
        <v>109.5189446656397</v>
      </c>
      <c r="E83" s="19">
        <v>29.83333333333333</v>
      </c>
      <c r="F83" s="18">
        <v>139.35227799897302</v>
      </c>
      <c r="G83" s="17">
        <v>209.1477220010272</v>
      </c>
      <c r="H83" s="49">
        <v>348.5000000000002</v>
      </c>
      <c r="I83" s="16">
        <f t="shared" si="6"/>
        <v>39.98630645594633</v>
      </c>
      <c r="J83" s="15">
        <f t="shared" si="7"/>
        <v>31.42580908626675</v>
      </c>
      <c r="K83" s="14">
        <f t="shared" si="8"/>
        <v>21.408572404932762</v>
      </c>
    </row>
    <row r="84" spans="1:11" ht="13.5">
      <c r="A84" s="102"/>
      <c r="B84" s="159"/>
      <c r="C84" s="57" t="s">
        <v>2</v>
      </c>
      <c r="D84" s="53">
        <v>684.793271801479</v>
      </c>
      <c r="E84" s="13">
        <v>49.3333333333333</v>
      </c>
      <c r="F84" s="12">
        <v>734.1266051348123</v>
      </c>
      <c r="G84" s="22">
        <v>63.8733948651882</v>
      </c>
      <c r="H84" s="47">
        <v>798.0000000000005</v>
      </c>
      <c r="I84" s="10">
        <f t="shared" si="6"/>
        <v>91.99581517980099</v>
      </c>
      <c r="J84" s="148">
        <f t="shared" si="7"/>
        <v>85.81369320820535</v>
      </c>
      <c r="K84" s="8">
        <f t="shared" si="8"/>
        <v>6.720003469193697</v>
      </c>
    </row>
    <row r="85" spans="1:11" ht="13.5">
      <c r="A85" s="102"/>
      <c r="B85" s="159"/>
      <c r="C85" s="57" t="s">
        <v>1</v>
      </c>
      <c r="D85" s="53">
        <v>344.873142199744</v>
      </c>
      <c r="E85" s="13">
        <v>22.4166666666667</v>
      </c>
      <c r="F85" s="12">
        <v>367.2898088664107</v>
      </c>
      <c r="G85" s="22">
        <v>154.21019113359</v>
      </c>
      <c r="H85" s="47">
        <v>521.5000000000007</v>
      </c>
      <c r="I85" s="10">
        <f t="shared" si="6"/>
        <v>70.42949355060598</v>
      </c>
      <c r="J85" s="148">
        <f t="shared" si="7"/>
        <v>66.13099562794699</v>
      </c>
      <c r="K85" s="8">
        <f t="shared" si="8"/>
        <v>6.103263996311972</v>
      </c>
    </row>
    <row r="86" spans="1:11" ht="13.5">
      <c r="A86" s="102"/>
      <c r="B86" s="159"/>
      <c r="C86" s="58" t="s">
        <v>0</v>
      </c>
      <c r="D86" s="54">
        <v>1139.1853586668626</v>
      </c>
      <c r="E86" s="7">
        <v>101.58333333333333</v>
      </c>
      <c r="F86" s="6">
        <v>1240.7686920001959</v>
      </c>
      <c r="G86" s="5">
        <v>427.2313079998054</v>
      </c>
      <c r="H86" s="48">
        <v>1668.0000000000014</v>
      </c>
      <c r="I86" s="4">
        <f t="shared" si="6"/>
        <v>74.38661223022751</v>
      </c>
      <c r="J86" s="3">
        <f t="shared" si="7"/>
        <v>68.29648433254566</v>
      </c>
      <c r="K86" s="2">
        <f t="shared" si="8"/>
        <v>8.187128994170115</v>
      </c>
    </row>
    <row r="87" spans="1:11" ht="14.25" thickBot="1">
      <c r="A87" s="160"/>
      <c r="B87" s="161"/>
      <c r="C87" s="162" t="s">
        <v>71</v>
      </c>
      <c r="D87" s="163">
        <v>1113.7348795027947</v>
      </c>
      <c r="E87" s="164">
        <v>98.5</v>
      </c>
      <c r="F87" s="165">
        <v>1212.2348795027947</v>
      </c>
      <c r="G87" s="166">
        <v>271.64606099779644</v>
      </c>
      <c r="H87" s="167">
        <v>1483.880940500591</v>
      </c>
      <c r="I87" s="168">
        <f t="shared" si="6"/>
        <v>81.69354066195123</v>
      </c>
      <c r="J87" s="169">
        <f t="shared" si="7"/>
        <v>75.05554179616819</v>
      </c>
      <c r="K87" s="170">
        <f t="shared" si="8"/>
        <v>8.125488027567757</v>
      </c>
    </row>
    <row r="88" spans="1:11" s="20" customFormat="1" ht="15.75" customHeight="1">
      <c r="A88" s="109" t="s">
        <v>66</v>
      </c>
      <c r="B88" s="110"/>
      <c r="C88" s="56" t="s">
        <v>3</v>
      </c>
      <c r="D88" s="73">
        <f>D93+D98+D103+D108+D113+D118+D123+D128+D133</f>
        <v>2156.674903363093</v>
      </c>
      <c r="E88" s="74">
        <f>E93+E98+E103+E108+E113+E118+E123+E128+E133</f>
        <v>554.7500000000005</v>
      </c>
      <c r="F88" s="75">
        <f>F93+F98+F103+F108+F113+F118+F123+F128+F133</f>
        <v>2711.4249033630936</v>
      </c>
      <c r="G88" s="76">
        <f>G93+G98+G103+G108+G113+G118+G123+G128+G133</f>
        <v>4260.575096636909</v>
      </c>
      <c r="H88" s="77">
        <f>H93+H98+H103+H108+H113+H118+H123+H128+H133</f>
        <v>6972.000000000002</v>
      </c>
      <c r="I88" s="78">
        <f t="shared" si="6"/>
        <v>38.89020228575865</v>
      </c>
      <c r="J88" s="79">
        <f t="shared" si="7"/>
        <v>30.933374976521694</v>
      </c>
      <c r="K88" s="80">
        <f t="shared" si="8"/>
        <v>20.459722093424784</v>
      </c>
    </row>
    <row r="89" spans="1:11" s="20" customFormat="1" ht="15.75" customHeight="1">
      <c r="A89" s="111"/>
      <c r="B89" s="158"/>
      <c r="C89" s="57" t="s">
        <v>2</v>
      </c>
      <c r="D89" s="53">
        <f aca="true" t="shared" si="9" ref="D89:H92">D94+D99+D104+D109+D114+D119+D124+D129+D134</f>
        <v>14132.975930654295</v>
      </c>
      <c r="E89" s="13">
        <f t="shared" si="9"/>
        <v>1191.3333333333342</v>
      </c>
      <c r="F89" s="12">
        <f t="shared" si="9"/>
        <v>15324.309263987629</v>
      </c>
      <c r="G89" s="22">
        <f t="shared" si="9"/>
        <v>2101.6907360123755</v>
      </c>
      <c r="H89" s="47">
        <f t="shared" si="9"/>
        <v>17426.000000000004</v>
      </c>
      <c r="I89" s="10">
        <f t="shared" si="6"/>
        <v>87.93933928605317</v>
      </c>
      <c r="J89" s="148">
        <f t="shared" si="7"/>
        <v>81.10281149233496</v>
      </c>
      <c r="K89" s="8">
        <f t="shared" si="8"/>
        <v>7.774140503239428</v>
      </c>
    </row>
    <row r="90" spans="1:11" s="20" customFormat="1" ht="15.75" customHeight="1">
      <c r="A90" s="111"/>
      <c r="B90" s="158"/>
      <c r="C90" s="57" t="s">
        <v>1</v>
      </c>
      <c r="D90" s="53">
        <f t="shared" si="9"/>
        <v>7935.58528328657</v>
      </c>
      <c r="E90" s="13">
        <f t="shared" si="9"/>
        <v>671.5000000000006</v>
      </c>
      <c r="F90" s="12">
        <f t="shared" si="9"/>
        <v>8607.085283286573</v>
      </c>
      <c r="G90" s="22">
        <f t="shared" si="9"/>
        <v>3861.4147167134397</v>
      </c>
      <c r="H90" s="47">
        <f t="shared" si="9"/>
        <v>12468.500000000011</v>
      </c>
      <c r="I90" s="10">
        <f t="shared" si="6"/>
        <v>69.03063947777652</v>
      </c>
      <c r="J90" s="148">
        <f t="shared" si="7"/>
        <v>63.64506783724235</v>
      </c>
      <c r="K90" s="8">
        <f t="shared" si="8"/>
        <v>7.801711937302794</v>
      </c>
    </row>
    <row r="91" spans="1:11" s="20" customFormat="1" ht="15.75" customHeight="1">
      <c r="A91" s="111"/>
      <c r="B91" s="158"/>
      <c r="C91" s="58" t="s">
        <v>0</v>
      </c>
      <c r="D91" s="54">
        <f t="shared" si="9"/>
        <v>24225.236117303957</v>
      </c>
      <c r="E91" s="7">
        <f t="shared" si="9"/>
        <v>2417.583333333335</v>
      </c>
      <c r="F91" s="6">
        <f t="shared" si="9"/>
        <v>26642.819450637293</v>
      </c>
      <c r="G91" s="5">
        <f t="shared" si="9"/>
        <v>10223.680549362725</v>
      </c>
      <c r="H91" s="48">
        <f t="shared" si="9"/>
        <v>36866.500000000015</v>
      </c>
      <c r="I91" s="4">
        <f t="shared" si="6"/>
        <v>72.26837223668447</v>
      </c>
      <c r="J91" s="3">
        <f t="shared" si="7"/>
        <v>65.71070244613388</v>
      </c>
      <c r="K91" s="2">
        <f t="shared" si="8"/>
        <v>9.074052158077835</v>
      </c>
    </row>
    <row r="92" spans="1:11" s="20" customFormat="1" ht="15.75" customHeight="1" thickBot="1">
      <c r="A92" s="113"/>
      <c r="B92" s="114"/>
      <c r="C92" s="149" t="s">
        <v>71</v>
      </c>
      <c r="D92" s="150">
        <f t="shared" si="9"/>
        <v>23784.55381546258</v>
      </c>
      <c r="E92" s="151">
        <f t="shared" si="9"/>
        <v>2325.0686735324116</v>
      </c>
      <c r="F92" s="152">
        <f t="shared" si="9"/>
        <v>26109.622488994988</v>
      </c>
      <c r="G92" s="153">
        <f t="shared" si="9"/>
        <v>7412.320798229108</v>
      </c>
      <c r="H92" s="154">
        <f t="shared" si="9"/>
        <v>33521.943287224094</v>
      </c>
      <c r="I92" s="155">
        <f t="shared" si="6"/>
        <v>77.88815303838875</v>
      </c>
      <c r="J92" s="156">
        <f t="shared" si="7"/>
        <v>70.95219275228403</v>
      </c>
      <c r="K92" s="157">
        <f t="shared" si="8"/>
        <v>8.905026009136712</v>
      </c>
    </row>
    <row r="93" spans="1:11" ht="13.5">
      <c r="A93" s="101">
        <v>83012</v>
      </c>
      <c r="B93" s="103" t="s">
        <v>34</v>
      </c>
      <c r="C93" s="59" t="s">
        <v>3</v>
      </c>
      <c r="D93" s="55">
        <v>387.1699410942969</v>
      </c>
      <c r="E93" s="19">
        <v>109.25</v>
      </c>
      <c r="F93" s="18">
        <v>496.4199410942969</v>
      </c>
      <c r="G93" s="17">
        <v>831.5800589057039</v>
      </c>
      <c r="H93" s="49">
        <v>1328.000000000001</v>
      </c>
      <c r="I93" s="16">
        <f t="shared" si="6"/>
        <v>37.381019660715104</v>
      </c>
      <c r="J93" s="15">
        <f t="shared" si="7"/>
        <v>29.154363034209084</v>
      </c>
      <c r="K93" s="14">
        <f t="shared" si="8"/>
        <v>22.007576842939017</v>
      </c>
    </row>
    <row r="94" spans="1:11" ht="13.5">
      <c r="A94" s="102"/>
      <c r="B94" s="159"/>
      <c r="C94" s="57" t="s">
        <v>2</v>
      </c>
      <c r="D94" s="53">
        <v>2635.2578311149</v>
      </c>
      <c r="E94" s="13">
        <v>254.166666666667</v>
      </c>
      <c r="F94" s="12">
        <v>2889.424497781567</v>
      </c>
      <c r="G94" s="22">
        <v>446.07550221843</v>
      </c>
      <c r="H94" s="47">
        <v>3335.499999999997</v>
      </c>
      <c r="I94" s="10">
        <f t="shared" si="6"/>
        <v>86.62642775540607</v>
      </c>
      <c r="J94" s="148">
        <f t="shared" si="7"/>
        <v>79.00638078593622</v>
      </c>
      <c r="K94" s="8">
        <f t="shared" si="8"/>
        <v>8.796446034904537</v>
      </c>
    </row>
    <row r="95" spans="1:11" ht="13.5">
      <c r="A95" s="102"/>
      <c r="B95" s="159"/>
      <c r="C95" s="57" t="s">
        <v>1</v>
      </c>
      <c r="D95" s="53">
        <v>1621.2558995163</v>
      </c>
      <c r="E95" s="13">
        <v>167.916666666667</v>
      </c>
      <c r="F95" s="12">
        <v>1789.1725661829669</v>
      </c>
      <c r="G95" s="22">
        <v>850.327433817036</v>
      </c>
      <c r="H95" s="47">
        <v>2639.5000000000027</v>
      </c>
      <c r="I95" s="10">
        <f t="shared" si="6"/>
        <v>67.7845260914175</v>
      </c>
      <c r="J95" s="148">
        <f t="shared" si="7"/>
        <v>61.42284142891828</v>
      </c>
      <c r="K95" s="8">
        <f t="shared" si="8"/>
        <v>9.385157689115566</v>
      </c>
    </row>
    <row r="96" spans="1:11" ht="13.5">
      <c r="A96" s="102"/>
      <c r="B96" s="159"/>
      <c r="C96" s="58" t="s">
        <v>0</v>
      </c>
      <c r="D96" s="54">
        <v>4643.683671725497</v>
      </c>
      <c r="E96" s="7">
        <v>531.3333333333339</v>
      </c>
      <c r="F96" s="6">
        <v>5175.017005058831</v>
      </c>
      <c r="G96" s="5">
        <v>2127.98299494117</v>
      </c>
      <c r="H96" s="48">
        <v>7303.000000000001</v>
      </c>
      <c r="I96" s="4">
        <f t="shared" si="6"/>
        <v>70.86152273119033</v>
      </c>
      <c r="J96" s="3">
        <f t="shared" si="7"/>
        <v>63.58597386999174</v>
      </c>
      <c r="K96" s="2">
        <f t="shared" si="8"/>
        <v>10.26727705076002</v>
      </c>
    </row>
    <row r="97" spans="1:11" ht="13.5">
      <c r="A97" s="160"/>
      <c r="B97" s="161"/>
      <c r="C97" s="162" t="s">
        <v>71</v>
      </c>
      <c r="D97" s="163">
        <v>4563.321599984763</v>
      </c>
      <c r="E97" s="164">
        <v>511.16270833333397</v>
      </c>
      <c r="F97" s="165">
        <v>5074.484308318098</v>
      </c>
      <c r="G97" s="166">
        <v>1575.650138034084</v>
      </c>
      <c r="H97" s="167">
        <v>6650.134446352182</v>
      </c>
      <c r="I97" s="168">
        <f t="shared" si="6"/>
        <v>76.30649198531046</v>
      </c>
      <c r="J97" s="169">
        <f t="shared" si="7"/>
        <v>68.61999011896512</v>
      </c>
      <c r="K97" s="170">
        <f t="shared" si="8"/>
        <v>10.073195171683471</v>
      </c>
    </row>
    <row r="98" spans="1:11" ht="13.5">
      <c r="A98" s="101">
        <v>83013</v>
      </c>
      <c r="B98" s="103" t="s">
        <v>33</v>
      </c>
      <c r="C98" s="59" t="s">
        <v>3</v>
      </c>
      <c r="D98" s="55">
        <v>124.3127256233052</v>
      </c>
      <c r="E98" s="19">
        <v>30.5</v>
      </c>
      <c r="F98" s="18">
        <v>154.8127256233052</v>
      </c>
      <c r="G98" s="17">
        <v>227.1872743766952</v>
      </c>
      <c r="H98" s="49">
        <v>382.00000000000045</v>
      </c>
      <c r="I98" s="16">
        <f t="shared" si="6"/>
        <v>40.526891524425395</v>
      </c>
      <c r="J98" s="15">
        <f t="shared" si="7"/>
        <v>32.54259833070813</v>
      </c>
      <c r="K98" s="14">
        <f t="shared" si="8"/>
        <v>19.701222801421043</v>
      </c>
    </row>
    <row r="99" spans="1:11" ht="13.5">
      <c r="A99" s="102"/>
      <c r="B99" s="159"/>
      <c r="C99" s="57" t="s">
        <v>2</v>
      </c>
      <c r="D99" s="53">
        <v>786.9251134355</v>
      </c>
      <c r="E99" s="13">
        <v>56.1666666666667</v>
      </c>
      <c r="F99" s="12">
        <v>843.0917801021667</v>
      </c>
      <c r="G99" s="22">
        <v>102.908219897833</v>
      </c>
      <c r="H99" s="47">
        <v>945.9999999999997</v>
      </c>
      <c r="I99" s="10">
        <f t="shared" si="6"/>
        <v>89.12175265350602</v>
      </c>
      <c r="J99" s="148">
        <f t="shared" si="7"/>
        <v>83.18447287901694</v>
      </c>
      <c r="K99" s="8">
        <f t="shared" si="8"/>
        <v>6.661987222774295</v>
      </c>
    </row>
    <row r="100" spans="1:11" ht="13.5">
      <c r="A100" s="102"/>
      <c r="B100" s="159"/>
      <c r="C100" s="57" t="s">
        <v>1</v>
      </c>
      <c r="D100" s="53">
        <v>495.31076320184</v>
      </c>
      <c r="E100" s="13">
        <v>42.4166666666667</v>
      </c>
      <c r="F100" s="12">
        <v>537.7274298685068</v>
      </c>
      <c r="G100" s="22">
        <v>266.772570131493</v>
      </c>
      <c r="H100" s="47">
        <v>804.4999999999998</v>
      </c>
      <c r="I100" s="10">
        <f t="shared" si="6"/>
        <v>66.83995399235636</v>
      </c>
      <c r="J100" s="148">
        <f t="shared" si="7"/>
        <v>61.567528054921084</v>
      </c>
      <c r="K100" s="8">
        <f t="shared" si="8"/>
        <v>7.888135198354873</v>
      </c>
    </row>
    <row r="101" spans="1:11" ht="13.5">
      <c r="A101" s="102"/>
      <c r="B101" s="159"/>
      <c r="C101" s="58" t="s">
        <v>0</v>
      </c>
      <c r="D101" s="54">
        <v>1406.548602260645</v>
      </c>
      <c r="E101" s="7">
        <v>129.0833333333334</v>
      </c>
      <c r="F101" s="6">
        <v>1535.6319355939786</v>
      </c>
      <c r="G101" s="5">
        <v>596.8680644060212</v>
      </c>
      <c r="H101" s="48">
        <v>2132.5</v>
      </c>
      <c r="I101" s="4">
        <f t="shared" si="6"/>
        <v>72.0108762294949</v>
      </c>
      <c r="J101" s="3">
        <f t="shared" si="7"/>
        <v>65.95773046943236</v>
      </c>
      <c r="K101" s="2">
        <f t="shared" si="8"/>
        <v>8.405877107746154</v>
      </c>
    </row>
    <row r="102" spans="1:11" ht="13.5">
      <c r="A102" s="160"/>
      <c r="B102" s="161"/>
      <c r="C102" s="162" t="s">
        <v>71</v>
      </c>
      <c r="D102" s="163">
        <v>1383.115479951673</v>
      </c>
      <c r="E102" s="164">
        <v>126.3201407211962</v>
      </c>
      <c r="F102" s="165">
        <v>1509.4356206728692</v>
      </c>
      <c r="G102" s="166">
        <v>449.1750860176762</v>
      </c>
      <c r="H102" s="167">
        <v>1958.6107066905454</v>
      </c>
      <c r="I102" s="168">
        <f t="shared" si="6"/>
        <v>77.06664808461886</v>
      </c>
      <c r="J102" s="169">
        <f t="shared" si="7"/>
        <v>70.61717140762067</v>
      </c>
      <c r="K102" s="170">
        <f t="shared" si="8"/>
        <v>8.368700128123768</v>
      </c>
    </row>
    <row r="103" spans="1:11" ht="13.5">
      <c r="A103" s="101">
        <v>83028</v>
      </c>
      <c r="B103" s="103" t="s">
        <v>32</v>
      </c>
      <c r="C103" s="59" t="s">
        <v>3</v>
      </c>
      <c r="D103" s="55">
        <v>242.45745302039302</v>
      </c>
      <c r="E103" s="19">
        <v>65.3333333333333</v>
      </c>
      <c r="F103" s="18">
        <v>307.79078635372633</v>
      </c>
      <c r="G103" s="17">
        <v>422.709213646274</v>
      </c>
      <c r="H103" s="49">
        <v>730.5000000000002</v>
      </c>
      <c r="I103" s="16">
        <f t="shared" si="6"/>
        <v>42.13426233452789</v>
      </c>
      <c r="J103" s="15">
        <f t="shared" si="7"/>
        <v>33.190616429896366</v>
      </c>
      <c r="K103" s="14">
        <f t="shared" si="8"/>
        <v>21.22653965939365</v>
      </c>
    </row>
    <row r="104" spans="1:11" ht="13.5">
      <c r="A104" s="102"/>
      <c r="B104" s="159"/>
      <c r="C104" s="57" t="s">
        <v>2</v>
      </c>
      <c r="D104" s="53">
        <v>1476.41357791534</v>
      </c>
      <c r="E104" s="13">
        <v>124.416666666667</v>
      </c>
      <c r="F104" s="12">
        <v>1600.830244582007</v>
      </c>
      <c r="G104" s="22">
        <v>168.169755417996</v>
      </c>
      <c r="H104" s="47">
        <v>1769.000000000003</v>
      </c>
      <c r="I104" s="10">
        <f t="shared" si="6"/>
        <v>90.49351297806695</v>
      </c>
      <c r="J104" s="148">
        <f t="shared" si="7"/>
        <v>83.46034923207108</v>
      </c>
      <c r="K104" s="8">
        <f t="shared" si="8"/>
        <v>7.772008749069672</v>
      </c>
    </row>
    <row r="105" spans="1:11" ht="13.5">
      <c r="A105" s="102"/>
      <c r="B105" s="159"/>
      <c r="C105" s="57" t="s">
        <v>1</v>
      </c>
      <c r="D105" s="53">
        <v>717.966167825025</v>
      </c>
      <c r="E105" s="13">
        <v>55.5833333333333</v>
      </c>
      <c r="F105" s="12">
        <v>773.5495011583582</v>
      </c>
      <c r="G105" s="22">
        <v>381.450498841642</v>
      </c>
      <c r="H105" s="47">
        <v>1155.0000000000002</v>
      </c>
      <c r="I105" s="10">
        <f t="shared" si="6"/>
        <v>66.97398278427342</v>
      </c>
      <c r="J105" s="148">
        <f t="shared" si="7"/>
        <v>62.16157297186362</v>
      </c>
      <c r="K105" s="8">
        <f t="shared" si="8"/>
        <v>7.185491458542676</v>
      </c>
    </row>
    <row r="106" spans="1:11" ht="13.5">
      <c r="A106" s="102"/>
      <c r="B106" s="159"/>
      <c r="C106" s="58" t="s">
        <v>0</v>
      </c>
      <c r="D106" s="54">
        <v>2436.837198760758</v>
      </c>
      <c r="E106" s="7">
        <v>245.3333333333336</v>
      </c>
      <c r="F106" s="6">
        <v>2682.1705320940914</v>
      </c>
      <c r="G106" s="5">
        <v>972.329467905912</v>
      </c>
      <c r="H106" s="48">
        <v>3654.5000000000036</v>
      </c>
      <c r="I106" s="4">
        <f t="shared" si="6"/>
        <v>73.39363885877927</v>
      </c>
      <c r="J106" s="3">
        <f t="shared" si="7"/>
        <v>66.6804542005953</v>
      </c>
      <c r="K106" s="2">
        <f t="shared" si="8"/>
        <v>9.146820845197743</v>
      </c>
    </row>
    <row r="107" spans="1:11" ht="13.5">
      <c r="A107" s="160"/>
      <c r="B107" s="161"/>
      <c r="C107" s="162" t="s">
        <v>71</v>
      </c>
      <c r="D107" s="163">
        <v>2394.050368612814</v>
      </c>
      <c r="E107" s="164">
        <v>235.25000000000028</v>
      </c>
      <c r="F107" s="165">
        <v>2629.3003686128145</v>
      </c>
      <c r="G107" s="166">
        <v>668.973396572732</v>
      </c>
      <c r="H107" s="167">
        <v>3298.273765185546</v>
      </c>
      <c r="I107" s="168">
        <f t="shared" si="6"/>
        <v>79.71746907021534</v>
      </c>
      <c r="J107" s="169">
        <f t="shared" si="7"/>
        <v>72.5849501603799</v>
      </c>
      <c r="K107" s="170">
        <f t="shared" si="8"/>
        <v>8.94724706268973</v>
      </c>
    </row>
    <row r="108" spans="1:11" ht="13.5">
      <c r="A108" s="101">
        <v>83031</v>
      </c>
      <c r="B108" s="103" t="s">
        <v>31</v>
      </c>
      <c r="C108" s="59" t="s">
        <v>3</v>
      </c>
      <c r="D108" s="55">
        <v>154.12367371074572</v>
      </c>
      <c r="E108" s="19">
        <v>33.749999999999986</v>
      </c>
      <c r="F108" s="18">
        <v>187.87367371074572</v>
      </c>
      <c r="G108" s="17">
        <v>305.626326289255</v>
      </c>
      <c r="H108" s="49">
        <v>493.5000000000007</v>
      </c>
      <c r="I108" s="16">
        <f t="shared" si="6"/>
        <v>38.06964006296767</v>
      </c>
      <c r="J108" s="15">
        <f t="shared" si="7"/>
        <v>31.230734287891693</v>
      </c>
      <c r="K108" s="14">
        <f t="shared" si="8"/>
        <v>17.96419867317983</v>
      </c>
    </row>
    <row r="109" spans="1:11" ht="13.5">
      <c r="A109" s="102"/>
      <c r="B109" s="159"/>
      <c r="C109" s="57" t="s">
        <v>2</v>
      </c>
      <c r="D109" s="53">
        <v>988.653983270664</v>
      </c>
      <c r="E109" s="13">
        <v>88.3333333333333</v>
      </c>
      <c r="F109" s="12">
        <v>1076.9873166039972</v>
      </c>
      <c r="G109" s="22">
        <v>122.512683396003</v>
      </c>
      <c r="H109" s="47">
        <v>1199.5000000000002</v>
      </c>
      <c r="I109" s="10">
        <f t="shared" si="6"/>
        <v>89.7863540311794</v>
      </c>
      <c r="J109" s="148">
        <f t="shared" si="7"/>
        <v>82.42217451193528</v>
      </c>
      <c r="K109" s="8">
        <f t="shared" si="8"/>
        <v>8.201891700254166</v>
      </c>
    </row>
    <row r="110" spans="1:11" ht="13.5">
      <c r="A110" s="102"/>
      <c r="B110" s="159"/>
      <c r="C110" s="57" t="s">
        <v>1</v>
      </c>
      <c r="D110" s="53">
        <v>657.564594184621</v>
      </c>
      <c r="E110" s="13">
        <v>70.5833333333333</v>
      </c>
      <c r="F110" s="12">
        <v>728.1479275179543</v>
      </c>
      <c r="G110" s="22">
        <v>274.352072482046</v>
      </c>
      <c r="H110" s="47">
        <v>1002.5000000000002</v>
      </c>
      <c r="I110" s="10">
        <f t="shared" si="6"/>
        <v>72.63320972747672</v>
      </c>
      <c r="J110" s="148">
        <f t="shared" si="7"/>
        <v>65.59247822290483</v>
      </c>
      <c r="K110" s="8">
        <f t="shared" si="8"/>
        <v>9.693543120273853</v>
      </c>
    </row>
    <row r="111" spans="1:11" ht="13.5">
      <c r="A111" s="102"/>
      <c r="B111" s="159"/>
      <c r="C111" s="58" t="s">
        <v>0</v>
      </c>
      <c r="D111" s="54">
        <v>1800.3422511660306</v>
      </c>
      <c r="E111" s="7">
        <v>192.66666666666657</v>
      </c>
      <c r="F111" s="6">
        <v>1993.008917832697</v>
      </c>
      <c r="G111" s="5">
        <v>702.4910821673041</v>
      </c>
      <c r="H111" s="48">
        <v>2695.500000000001</v>
      </c>
      <c r="I111" s="4">
        <f t="shared" si="6"/>
        <v>73.93837573113323</v>
      </c>
      <c r="J111" s="3">
        <f t="shared" si="7"/>
        <v>66.79066040311741</v>
      </c>
      <c r="K111" s="2">
        <f t="shared" si="8"/>
        <v>9.667125166513678</v>
      </c>
    </row>
    <row r="112" spans="1:11" ht="13.5">
      <c r="A112" s="160"/>
      <c r="B112" s="161"/>
      <c r="C112" s="162" t="s">
        <v>71</v>
      </c>
      <c r="D112" s="163">
        <v>1770.752405668681</v>
      </c>
      <c r="E112" s="164">
        <v>187.62898994550608</v>
      </c>
      <c r="F112" s="165">
        <v>1958.381395614187</v>
      </c>
      <c r="G112" s="166">
        <v>512.3949728099831</v>
      </c>
      <c r="H112" s="167">
        <v>2470.77636842417</v>
      </c>
      <c r="I112" s="168">
        <f t="shared" si="6"/>
        <v>79.26178267858447</v>
      </c>
      <c r="J112" s="169">
        <f t="shared" si="7"/>
        <v>71.66785421369578</v>
      </c>
      <c r="K112" s="170">
        <f t="shared" si="8"/>
        <v>9.58081966902376</v>
      </c>
    </row>
    <row r="113" spans="1:11" ht="13.5">
      <c r="A113" s="101">
        <v>83034</v>
      </c>
      <c r="B113" s="103" t="s">
        <v>30</v>
      </c>
      <c r="C113" s="59" t="s">
        <v>3</v>
      </c>
      <c r="D113" s="55">
        <v>731.5749902879729</v>
      </c>
      <c r="E113" s="19">
        <v>198.0833333333337</v>
      </c>
      <c r="F113" s="18">
        <v>929.6583236213066</v>
      </c>
      <c r="G113" s="17">
        <v>1396.3416763786931</v>
      </c>
      <c r="H113" s="49">
        <v>2325.9999999999995</v>
      </c>
      <c r="I113" s="16">
        <f t="shared" si="6"/>
        <v>39.96811365525825</v>
      </c>
      <c r="J113" s="15">
        <f t="shared" si="7"/>
        <v>31.45206321100486</v>
      </c>
      <c r="K113" s="14">
        <f t="shared" si="8"/>
        <v>21.30711125800906</v>
      </c>
    </row>
    <row r="114" spans="1:11" ht="13.5">
      <c r="A114" s="102"/>
      <c r="B114" s="159"/>
      <c r="C114" s="57" t="s">
        <v>2</v>
      </c>
      <c r="D114" s="53">
        <v>4315.09126203065</v>
      </c>
      <c r="E114" s="13">
        <v>396</v>
      </c>
      <c r="F114" s="12">
        <v>4711.09126203065</v>
      </c>
      <c r="G114" s="22">
        <v>814.408737969354</v>
      </c>
      <c r="H114" s="47">
        <v>5525.500000000004</v>
      </c>
      <c r="I114" s="10">
        <f t="shared" si="6"/>
        <v>85.26090420831865</v>
      </c>
      <c r="J114" s="148">
        <f t="shared" si="7"/>
        <v>78.09413197051211</v>
      </c>
      <c r="K114" s="8">
        <f t="shared" si="8"/>
        <v>8.405695792641252</v>
      </c>
    </row>
    <row r="115" spans="1:11" ht="13.5">
      <c r="A115" s="102"/>
      <c r="B115" s="159"/>
      <c r="C115" s="57" t="s">
        <v>1</v>
      </c>
      <c r="D115" s="53">
        <v>2306.8362817804</v>
      </c>
      <c r="E115" s="13">
        <v>191.416666666667</v>
      </c>
      <c r="F115" s="12">
        <v>2498.252948447067</v>
      </c>
      <c r="G115" s="22">
        <v>1189.74705155294</v>
      </c>
      <c r="H115" s="47">
        <v>3688.0000000000073</v>
      </c>
      <c r="I115" s="10">
        <f t="shared" si="6"/>
        <v>67.7400474090852</v>
      </c>
      <c r="J115" s="148">
        <f t="shared" si="7"/>
        <v>62.54979072072656</v>
      </c>
      <c r="K115" s="8">
        <f t="shared" si="8"/>
        <v>7.662021044972771</v>
      </c>
    </row>
    <row r="116" spans="1:11" ht="13.5">
      <c r="A116" s="102"/>
      <c r="B116" s="159"/>
      <c r="C116" s="58" t="s">
        <v>0</v>
      </c>
      <c r="D116" s="54">
        <v>7353.502534099022</v>
      </c>
      <c r="E116" s="7">
        <v>785.5000000000007</v>
      </c>
      <c r="F116" s="6">
        <v>8139.002534099023</v>
      </c>
      <c r="G116" s="5">
        <v>3400.4974659009877</v>
      </c>
      <c r="H116" s="48">
        <v>11539.500000000011</v>
      </c>
      <c r="I116" s="4">
        <f t="shared" si="6"/>
        <v>70.53167411152144</v>
      </c>
      <c r="J116" s="3">
        <f t="shared" si="7"/>
        <v>63.72462007971762</v>
      </c>
      <c r="K116" s="2">
        <f t="shared" si="8"/>
        <v>9.651059779243017</v>
      </c>
    </row>
    <row r="117" spans="1:11" ht="13.5">
      <c r="A117" s="160"/>
      <c r="B117" s="161"/>
      <c r="C117" s="162" t="s">
        <v>71</v>
      </c>
      <c r="D117" s="163">
        <v>7209.465559895318</v>
      </c>
      <c r="E117" s="164">
        <v>749.5833333333339</v>
      </c>
      <c r="F117" s="165">
        <v>7959.048893228652</v>
      </c>
      <c r="G117" s="166">
        <v>2503.596544183219</v>
      </c>
      <c r="H117" s="167">
        <v>10462.645437411871</v>
      </c>
      <c r="I117" s="168">
        <f t="shared" si="6"/>
        <v>76.07109445541404</v>
      </c>
      <c r="J117" s="169">
        <f t="shared" si="7"/>
        <v>68.90671774192046</v>
      </c>
      <c r="K117" s="170">
        <f t="shared" si="8"/>
        <v>9.418001364095899</v>
      </c>
    </row>
    <row r="118" spans="1:11" ht="13.5">
      <c r="A118" s="101">
        <v>83040</v>
      </c>
      <c r="B118" s="103" t="s">
        <v>29</v>
      </c>
      <c r="C118" s="59" t="s">
        <v>3</v>
      </c>
      <c r="D118" s="55">
        <v>195.065579788251</v>
      </c>
      <c r="E118" s="19">
        <v>45.9166666666667</v>
      </c>
      <c r="F118" s="18">
        <v>240.98224645491769</v>
      </c>
      <c r="G118" s="17">
        <v>444.51775354508203</v>
      </c>
      <c r="H118" s="49">
        <v>685.4999999999998</v>
      </c>
      <c r="I118" s="16">
        <f t="shared" si="6"/>
        <v>35.15422997154161</v>
      </c>
      <c r="J118" s="15">
        <f t="shared" si="7"/>
        <v>28.455956205434145</v>
      </c>
      <c r="K118" s="14">
        <f t="shared" si="8"/>
        <v>19.053962415134457</v>
      </c>
    </row>
    <row r="119" spans="1:11" ht="13.5">
      <c r="A119" s="102"/>
      <c r="B119" s="159"/>
      <c r="C119" s="57" t="s">
        <v>2</v>
      </c>
      <c r="D119" s="53">
        <v>1480.0660705597</v>
      </c>
      <c r="E119" s="13">
        <v>113.166666666667</v>
      </c>
      <c r="F119" s="12">
        <v>1593.232737226367</v>
      </c>
      <c r="G119" s="22">
        <v>198.767262773635</v>
      </c>
      <c r="H119" s="47">
        <v>1792.0000000000018</v>
      </c>
      <c r="I119" s="10">
        <f t="shared" si="6"/>
        <v>88.90807685414985</v>
      </c>
      <c r="J119" s="148">
        <f t="shared" si="7"/>
        <v>82.59297268748317</v>
      </c>
      <c r="K119" s="8">
        <f t="shared" si="8"/>
        <v>7.102958910050833</v>
      </c>
    </row>
    <row r="120" spans="1:11" ht="13.5">
      <c r="A120" s="102"/>
      <c r="B120" s="159"/>
      <c r="C120" s="57" t="s">
        <v>1</v>
      </c>
      <c r="D120" s="53">
        <v>728.455662286004</v>
      </c>
      <c r="E120" s="13">
        <v>46.6666666666667</v>
      </c>
      <c r="F120" s="12">
        <v>775.1223289526707</v>
      </c>
      <c r="G120" s="22">
        <v>337.87767104733</v>
      </c>
      <c r="H120" s="47">
        <v>1113.0000000000007</v>
      </c>
      <c r="I120" s="10">
        <f t="shared" si="6"/>
        <v>69.64261715657415</v>
      </c>
      <c r="J120" s="148">
        <f t="shared" si="7"/>
        <v>65.44974503917372</v>
      </c>
      <c r="K120" s="8">
        <f t="shared" si="8"/>
        <v>6.020555068994302</v>
      </c>
    </row>
    <row r="121" spans="1:11" ht="13.5">
      <c r="A121" s="102"/>
      <c r="B121" s="159"/>
      <c r="C121" s="58" t="s">
        <v>0</v>
      </c>
      <c r="D121" s="54">
        <v>2403.5873126339548</v>
      </c>
      <c r="E121" s="7">
        <v>205.7500000000004</v>
      </c>
      <c r="F121" s="6">
        <v>2609.337312633955</v>
      </c>
      <c r="G121" s="5">
        <v>981.1626873660471</v>
      </c>
      <c r="H121" s="48">
        <v>3590.5000000000027</v>
      </c>
      <c r="I121" s="4">
        <f t="shared" si="6"/>
        <v>72.67336896348567</v>
      </c>
      <c r="J121" s="3">
        <f t="shared" si="7"/>
        <v>66.94296929770096</v>
      </c>
      <c r="K121" s="2">
        <f t="shared" si="8"/>
        <v>7.88514382574437</v>
      </c>
    </row>
    <row r="122" spans="1:11" ht="13.5">
      <c r="A122" s="160"/>
      <c r="B122" s="161"/>
      <c r="C122" s="162" t="s">
        <v>71</v>
      </c>
      <c r="D122" s="163">
        <v>2351.976752745417</v>
      </c>
      <c r="E122" s="164">
        <v>198.2500000000004</v>
      </c>
      <c r="F122" s="165">
        <v>2550.2267527454173</v>
      </c>
      <c r="G122" s="166">
        <v>676.54767415578</v>
      </c>
      <c r="H122" s="167">
        <v>3226.7744269011973</v>
      </c>
      <c r="I122" s="168">
        <f t="shared" si="6"/>
        <v>79.03331362380058</v>
      </c>
      <c r="J122" s="169">
        <f t="shared" si="7"/>
        <v>72.88940724016199</v>
      </c>
      <c r="K122" s="170">
        <f t="shared" si="8"/>
        <v>7.77381853541363</v>
      </c>
    </row>
    <row r="123" spans="1:11" ht="13.5">
      <c r="A123" s="101">
        <v>83044</v>
      </c>
      <c r="B123" s="103" t="s">
        <v>28</v>
      </c>
      <c r="C123" s="59" t="s">
        <v>3</v>
      </c>
      <c r="D123" s="55">
        <v>103.5032697511013</v>
      </c>
      <c r="E123" s="19">
        <v>24.66666666666666</v>
      </c>
      <c r="F123" s="18">
        <v>128.16993641776796</v>
      </c>
      <c r="G123" s="17">
        <v>167.33006358223219</v>
      </c>
      <c r="H123" s="49">
        <v>295.5000000000001</v>
      </c>
      <c r="I123" s="16">
        <f t="shared" si="6"/>
        <v>43.373920953559356</v>
      </c>
      <c r="J123" s="15">
        <f t="shared" si="7"/>
        <v>35.026487225414975</v>
      </c>
      <c r="K123" s="14">
        <f t="shared" si="8"/>
        <v>19.245282752006705</v>
      </c>
    </row>
    <row r="124" spans="1:11" ht="13.5">
      <c r="A124" s="102"/>
      <c r="B124" s="159"/>
      <c r="C124" s="57" t="s">
        <v>2</v>
      </c>
      <c r="D124" s="53">
        <v>673.459664696341</v>
      </c>
      <c r="E124" s="13">
        <v>54.5833333333333</v>
      </c>
      <c r="F124" s="12">
        <v>728.0429980296742</v>
      </c>
      <c r="G124" s="22">
        <v>74.9570019703251</v>
      </c>
      <c r="H124" s="47">
        <v>802.9999999999993</v>
      </c>
      <c r="I124" s="10">
        <f t="shared" si="6"/>
        <v>90.66537958028329</v>
      </c>
      <c r="J124" s="148">
        <f t="shared" si="7"/>
        <v>83.86795326230903</v>
      </c>
      <c r="K124" s="8">
        <f t="shared" si="8"/>
        <v>7.497267809875777</v>
      </c>
    </row>
    <row r="125" spans="1:11" ht="13.5">
      <c r="A125" s="102"/>
      <c r="B125" s="159"/>
      <c r="C125" s="57" t="s">
        <v>1</v>
      </c>
      <c r="D125" s="53">
        <v>417.733555451238</v>
      </c>
      <c r="E125" s="13">
        <v>37</v>
      </c>
      <c r="F125" s="12">
        <v>454.733555451238</v>
      </c>
      <c r="G125" s="22">
        <v>172.266444548762</v>
      </c>
      <c r="H125" s="47">
        <v>627</v>
      </c>
      <c r="I125" s="10">
        <f t="shared" si="6"/>
        <v>72.52528795075565</v>
      </c>
      <c r="J125" s="148">
        <f t="shared" si="7"/>
        <v>66.62417152332344</v>
      </c>
      <c r="K125" s="8">
        <f t="shared" si="8"/>
        <v>8.136632882366559</v>
      </c>
    </row>
    <row r="126" spans="1:11" ht="13.5">
      <c r="A126" s="102"/>
      <c r="B126" s="159"/>
      <c r="C126" s="58" t="s">
        <v>0</v>
      </c>
      <c r="D126" s="54">
        <v>1194.6964898986803</v>
      </c>
      <c r="E126" s="7">
        <v>116.24999999999996</v>
      </c>
      <c r="F126" s="6">
        <v>1310.9464898986803</v>
      </c>
      <c r="G126" s="5">
        <v>414.55351010131926</v>
      </c>
      <c r="H126" s="48">
        <v>1725.4999999999995</v>
      </c>
      <c r="I126" s="4">
        <f t="shared" si="6"/>
        <v>75.97487626187659</v>
      </c>
      <c r="J126" s="3">
        <f t="shared" si="7"/>
        <v>69.23769863220403</v>
      </c>
      <c r="K126" s="2">
        <f t="shared" si="8"/>
        <v>8.867638831618873</v>
      </c>
    </row>
    <row r="127" spans="1:11" ht="13.5">
      <c r="A127" s="160"/>
      <c r="B127" s="161"/>
      <c r="C127" s="162" t="s">
        <v>71</v>
      </c>
      <c r="D127" s="163">
        <v>1170.5381270839955</v>
      </c>
      <c r="E127" s="164">
        <v>112.8333333333333</v>
      </c>
      <c r="F127" s="165">
        <v>1283.3714604173288</v>
      </c>
      <c r="G127" s="166">
        <v>299.3325229213503</v>
      </c>
      <c r="H127" s="167">
        <v>1582.703983338679</v>
      </c>
      <c r="I127" s="168">
        <f t="shared" si="6"/>
        <v>81.0872705147355</v>
      </c>
      <c r="J127" s="169">
        <f t="shared" si="7"/>
        <v>73.95812100091965</v>
      </c>
      <c r="K127" s="170">
        <f t="shared" si="8"/>
        <v>8.791946588608257</v>
      </c>
    </row>
    <row r="128" spans="1:11" ht="13.5">
      <c r="A128" s="101">
        <v>83049</v>
      </c>
      <c r="B128" s="103" t="s">
        <v>27</v>
      </c>
      <c r="C128" s="59" t="s">
        <v>3</v>
      </c>
      <c r="D128" s="55">
        <v>97.340164135762</v>
      </c>
      <c r="E128" s="19">
        <v>14.75000000000003</v>
      </c>
      <c r="F128" s="18">
        <v>112.09016413576202</v>
      </c>
      <c r="G128" s="17">
        <v>212.4098358642379</v>
      </c>
      <c r="H128" s="49">
        <v>324.49999999999994</v>
      </c>
      <c r="I128" s="16">
        <f t="shared" si="6"/>
        <v>34.54242346248445</v>
      </c>
      <c r="J128" s="15">
        <f t="shared" si="7"/>
        <v>29.996968917029896</v>
      </c>
      <c r="K128" s="14">
        <f t="shared" si="8"/>
        <v>13.159049336510058</v>
      </c>
    </row>
    <row r="129" spans="1:11" ht="13.5">
      <c r="A129" s="102"/>
      <c r="B129" s="159"/>
      <c r="C129" s="57" t="s">
        <v>2</v>
      </c>
      <c r="D129" s="53">
        <v>770.05437169761</v>
      </c>
      <c r="E129" s="13">
        <v>41.0833333333333</v>
      </c>
      <c r="F129" s="12">
        <v>811.1377050309433</v>
      </c>
      <c r="G129" s="22">
        <v>71.8622949690566</v>
      </c>
      <c r="H129" s="47">
        <v>882.9999999999999</v>
      </c>
      <c r="I129" s="10">
        <f t="shared" si="6"/>
        <v>91.86157474869121</v>
      </c>
      <c r="J129" s="148">
        <f t="shared" si="7"/>
        <v>87.20887561694339</v>
      </c>
      <c r="K129" s="8">
        <f t="shared" si="8"/>
        <v>5.064902430070866</v>
      </c>
    </row>
    <row r="130" spans="1:11" ht="13.5">
      <c r="A130" s="102"/>
      <c r="B130" s="159"/>
      <c r="C130" s="57" t="s">
        <v>1</v>
      </c>
      <c r="D130" s="53">
        <v>431.17006039388</v>
      </c>
      <c r="E130" s="13">
        <v>22.0833333333333</v>
      </c>
      <c r="F130" s="12">
        <v>453.25339372721334</v>
      </c>
      <c r="G130" s="22">
        <v>170.746606272787</v>
      </c>
      <c r="H130" s="47">
        <v>624.0000000000003</v>
      </c>
      <c r="I130" s="10">
        <f t="shared" si="6"/>
        <v>72.63676181525851</v>
      </c>
      <c r="J130" s="148">
        <f t="shared" si="7"/>
        <v>69.0977660887628</v>
      </c>
      <c r="K130" s="8">
        <f t="shared" si="8"/>
        <v>4.872182677273888</v>
      </c>
    </row>
    <row r="131" spans="1:11" ht="13.5">
      <c r="A131" s="102"/>
      <c r="B131" s="159"/>
      <c r="C131" s="58" t="s">
        <v>0</v>
      </c>
      <c r="D131" s="54">
        <v>1298.564596227252</v>
      </c>
      <c r="E131" s="7">
        <v>77.91666666666663</v>
      </c>
      <c r="F131" s="6">
        <v>1376.4812628939185</v>
      </c>
      <c r="G131" s="5">
        <v>455.0187371060815</v>
      </c>
      <c r="H131" s="48">
        <v>1831.5</v>
      </c>
      <c r="I131" s="4">
        <f t="shared" si="6"/>
        <v>75.15595210996005</v>
      </c>
      <c r="J131" s="3">
        <f t="shared" si="7"/>
        <v>70.90169785570582</v>
      </c>
      <c r="K131" s="2">
        <f t="shared" si="8"/>
        <v>5.660568637371379</v>
      </c>
    </row>
    <row r="132" spans="1:11" ht="13.5">
      <c r="A132" s="160"/>
      <c r="B132" s="161"/>
      <c r="C132" s="162" t="s">
        <v>71</v>
      </c>
      <c r="D132" s="163">
        <v>1281.692993864378</v>
      </c>
      <c r="E132" s="164">
        <v>74.7901678657074</v>
      </c>
      <c r="F132" s="165">
        <v>1356.4831617300854</v>
      </c>
      <c r="G132" s="166">
        <v>325.5512470948055</v>
      </c>
      <c r="H132" s="167">
        <v>1682.0344088248912</v>
      </c>
      <c r="I132" s="168">
        <f t="shared" si="6"/>
        <v>80.64538719381825</v>
      </c>
      <c r="J132" s="169">
        <f t="shared" si="7"/>
        <v>76.1989759032218</v>
      </c>
      <c r="K132" s="170">
        <f t="shared" si="8"/>
        <v>5.513534555808164</v>
      </c>
    </row>
    <row r="133" spans="1:11" ht="13.5">
      <c r="A133" s="101">
        <v>83055</v>
      </c>
      <c r="B133" s="103" t="s">
        <v>26</v>
      </c>
      <c r="C133" s="59" t="s">
        <v>3</v>
      </c>
      <c r="D133" s="55">
        <v>121.1271059512652</v>
      </c>
      <c r="E133" s="19">
        <v>32.5</v>
      </c>
      <c r="F133" s="18">
        <v>153.6271059512652</v>
      </c>
      <c r="G133" s="17">
        <v>252.8728940487352</v>
      </c>
      <c r="H133" s="49">
        <v>406.5000000000004</v>
      </c>
      <c r="I133" s="16">
        <f t="shared" si="6"/>
        <v>37.79264599047111</v>
      </c>
      <c r="J133" s="15">
        <f t="shared" si="7"/>
        <v>29.7975660396716</v>
      </c>
      <c r="K133" s="14">
        <f t="shared" si="8"/>
        <v>21.155120900545967</v>
      </c>
    </row>
    <row r="134" spans="1:11" ht="13.5">
      <c r="A134" s="102"/>
      <c r="B134" s="159"/>
      <c r="C134" s="57" t="s">
        <v>2</v>
      </c>
      <c r="D134" s="53">
        <v>1007.05405593359</v>
      </c>
      <c r="E134" s="13">
        <v>63.4166666666667</v>
      </c>
      <c r="F134" s="12">
        <v>1070.4707226002567</v>
      </c>
      <c r="G134" s="22">
        <v>102.029277399743</v>
      </c>
      <c r="H134" s="47">
        <v>1172.4999999999998</v>
      </c>
      <c r="I134" s="10">
        <f t="shared" si="6"/>
        <v>91.29814265247394</v>
      </c>
      <c r="J134" s="148">
        <f t="shared" si="7"/>
        <v>85.88947172141495</v>
      </c>
      <c r="K134" s="8">
        <f t="shared" si="8"/>
        <v>5.9241850643633365</v>
      </c>
    </row>
    <row r="135" spans="1:11" ht="13.5">
      <c r="A135" s="102"/>
      <c r="B135" s="159"/>
      <c r="C135" s="57" t="s">
        <v>1</v>
      </c>
      <c r="D135" s="53">
        <v>559.292298647263</v>
      </c>
      <c r="E135" s="13">
        <v>37.8333333333333</v>
      </c>
      <c r="F135" s="12">
        <v>597.1256319805963</v>
      </c>
      <c r="G135" s="22">
        <v>217.874368019404</v>
      </c>
      <c r="H135" s="47">
        <v>815.0000000000002</v>
      </c>
      <c r="I135" s="10">
        <f t="shared" si="6"/>
        <v>73.2669487092756</v>
      </c>
      <c r="J135" s="148">
        <f t="shared" si="7"/>
        <v>68.62482191990955</v>
      </c>
      <c r="K135" s="8">
        <f t="shared" si="8"/>
        <v>6.335908443227354</v>
      </c>
    </row>
    <row r="136" spans="1:11" ht="13.5">
      <c r="A136" s="102"/>
      <c r="B136" s="159"/>
      <c r="C136" s="58" t="s">
        <v>0</v>
      </c>
      <c r="D136" s="54">
        <v>1687.4734605321182</v>
      </c>
      <c r="E136" s="7">
        <v>133.75</v>
      </c>
      <c r="F136" s="6">
        <v>1821.2234605321182</v>
      </c>
      <c r="G136" s="5">
        <v>572.7765394678821</v>
      </c>
      <c r="H136" s="48">
        <v>2394.0000000000005</v>
      </c>
      <c r="I136" s="4">
        <f t="shared" si="6"/>
        <v>76.07449709825053</v>
      </c>
      <c r="J136" s="3">
        <f t="shared" si="7"/>
        <v>70.48761322189297</v>
      </c>
      <c r="K136" s="2">
        <f t="shared" si="8"/>
        <v>7.343964258011558</v>
      </c>
    </row>
    <row r="137" spans="1:11" ht="14.25" thickBot="1">
      <c r="A137" s="160"/>
      <c r="B137" s="161"/>
      <c r="C137" s="162" t="s">
        <v>71</v>
      </c>
      <c r="D137" s="163">
        <v>1659.6405276555374</v>
      </c>
      <c r="E137" s="164">
        <v>129.25</v>
      </c>
      <c r="F137" s="165">
        <v>1788.8905276555374</v>
      </c>
      <c r="G137" s="166">
        <v>401.09921643947814</v>
      </c>
      <c r="H137" s="167">
        <v>2189.9897440950153</v>
      </c>
      <c r="I137" s="168">
        <f aca="true" t="shared" si="10" ref="I137:I200">F137/H137*100</f>
        <v>81.68488151503985</v>
      </c>
      <c r="J137" s="169">
        <f aca="true" t="shared" si="11" ref="J137:J200">D137/H137*100</f>
        <v>75.78302739227495</v>
      </c>
      <c r="K137" s="170">
        <f aca="true" t="shared" si="12" ref="K137:K200">E137/F137*100</f>
        <v>7.225148660683608</v>
      </c>
    </row>
    <row r="138" spans="1:11" s="20" customFormat="1" ht="15.75" customHeight="1">
      <c r="A138" s="109" t="s">
        <v>65</v>
      </c>
      <c r="B138" s="110"/>
      <c r="C138" s="56" t="s">
        <v>3</v>
      </c>
      <c r="D138" s="73">
        <f>D143+D148+D153+D158+D163+D168+D173+D178+D183+D188+D193+D198</f>
        <v>2323.189593173979</v>
      </c>
      <c r="E138" s="74">
        <f>E143+E148+E153+E158+E163+E168+E173+E178+E183+E188+E193+E198</f>
        <v>556.7499999999998</v>
      </c>
      <c r="F138" s="75">
        <f>F143+F148+F153+F158+F163+F168+F173+F178+F183+F188+F193+F198</f>
        <v>2879.939593173979</v>
      </c>
      <c r="G138" s="76">
        <f>G143+G148+G153+G158+G163+G168+G173+G178+G183+G188+G193+G198</f>
        <v>5115.56040682602</v>
      </c>
      <c r="H138" s="77">
        <f>H143+H148+H153+H158+H163+H168+H173+H178+H183+H188+H193+H198</f>
        <v>7995.5</v>
      </c>
      <c r="I138" s="78">
        <f t="shared" si="10"/>
        <v>36.01950588673603</v>
      </c>
      <c r="J138" s="79">
        <f t="shared" si="11"/>
        <v>29.056214035069466</v>
      </c>
      <c r="K138" s="80">
        <f t="shared" si="12"/>
        <v>19.332002703098574</v>
      </c>
    </row>
    <row r="139" spans="1:11" s="20" customFormat="1" ht="15.75" customHeight="1">
      <c r="A139" s="111"/>
      <c r="B139" s="158"/>
      <c r="C139" s="57" t="s">
        <v>2</v>
      </c>
      <c r="D139" s="53">
        <f aca="true" t="shared" si="13" ref="D139:H142">D144+D149+D154+D159+D164+D169+D174+D179+D184+D189+D194+D199</f>
        <v>16802.180714507682</v>
      </c>
      <c r="E139" s="13">
        <f t="shared" si="13"/>
        <v>1259.9166666666652</v>
      </c>
      <c r="F139" s="12">
        <f t="shared" si="13"/>
        <v>18062.097381174346</v>
      </c>
      <c r="G139" s="22">
        <f t="shared" si="13"/>
        <v>2483.4026188256485</v>
      </c>
      <c r="H139" s="47">
        <f t="shared" si="13"/>
        <v>20545.499999999996</v>
      </c>
      <c r="I139" s="10">
        <f t="shared" si="10"/>
        <v>87.91266886264314</v>
      </c>
      <c r="J139" s="148">
        <f t="shared" si="11"/>
        <v>81.78034467161999</v>
      </c>
      <c r="K139" s="8">
        <f t="shared" si="12"/>
        <v>6.97547267118515</v>
      </c>
    </row>
    <row r="140" spans="1:11" s="20" customFormat="1" ht="15.75" customHeight="1">
      <c r="A140" s="111"/>
      <c r="B140" s="158"/>
      <c r="C140" s="57" t="s">
        <v>1</v>
      </c>
      <c r="D140" s="53">
        <f t="shared" si="13"/>
        <v>8135.11304094965</v>
      </c>
      <c r="E140" s="13">
        <f t="shared" si="13"/>
        <v>590.5833333333333</v>
      </c>
      <c r="F140" s="12">
        <f t="shared" si="13"/>
        <v>8725.696374282983</v>
      </c>
      <c r="G140" s="22">
        <f t="shared" si="13"/>
        <v>3820.8036257170097</v>
      </c>
      <c r="H140" s="47">
        <f t="shared" si="13"/>
        <v>12546.499999999993</v>
      </c>
      <c r="I140" s="10">
        <f t="shared" si="10"/>
        <v>69.54685668738682</v>
      </c>
      <c r="J140" s="148">
        <f t="shared" si="11"/>
        <v>64.83970064121193</v>
      </c>
      <c r="K140" s="8">
        <f t="shared" si="12"/>
        <v>6.768323214568227</v>
      </c>
    </row>
    <row r="141" spans="1:11" s="20" customFormat="1" ht="15.75" customHeight="1">
      <c r="A141" s="111"/>
      <c r="B141" s="158"/>
      <c r="C141" s="58" t="s">
        <v>0</v>
      </c>
      <c r="D141" s="54">
        <f t="shared" si="13"/>
        <v>27260.48334863131</v>
      </c>
      <c r="E141" s="7">
        <f t="shared" si="13"/>
        <v>2407.2499999999986</v>
      </c>
      <c r="F141" s="6">
        <f t="shared" si="13"/>
        <v>29667.733348631307</v>
      </c>
      <c r="G141" s="5">
        <f t="shared" si="13"/>
        <v>11419.766651368678</v>
      </c>
      <c r="H141" s="48">
        <f t="shared" si="13"/>
        <v>41087.49999999999</v>
      </c>
      <c r="I141" s="4">
        <f t="shared" si="10"/>
        <v>72.20622658626422</v>
      </c>
      <c r="J141" s="3">
        <f t="shared" si="11"/>
        <v>66.347388740204</v>
      </c>
      <c r="K141" s="2">
        <f t="shared" si="12"/>
        <v>8.114034097960689</v>
      </c>
    </row>
    <row r="142" spans="1:11" s="20" customFormat="1" ht="15.75" customHeight="1" thickBot="1">
      <c r="A142" s="113"/>
      <c r="B142" s="114"/>
      <c r="C142" s="149" t="s">
        <v>71</v>
      </c>
      <c r="D142" s="150">
        <f t="shared" si="13"/>
        <v>26802.668405347256</v>
      </c>
      <c r="E142" s="151">
        <f t="shared" si="13"/>
        <v>2320.173983739782</v>
      </c>
      <c r="F142" s="152">
        <f t="shared" si="13"/>
        <v>29122.84238908704</v>
      </c>
      <c r="G142" s="153">
        <f t="shared" si="13"/>
        <v>7951.685175732486</v>
      </c>
      <c r="H142" s="154">
        <f t="shared" si="13"/>
        <v>37074.52756481953</v>
      </c>
      <c r="I142" s="155">
        <f t="shared" si="10"/>
        <v>78.55216047775632</v>
      </c>
      <c r="J142" s="156">
        <f t="shared" si="11"/>
        <v>72.29402548282404</v>
      </c>
      <c r="K142" s="157">
        <f t="shared" si="12"/>
        <v>7.966852798026341</v>
      </c>
    </row>
    <row r="143" spans="1:11" ht="13.5">
      <c r="A143" s="101">
        <v>84009</v>
      </c>
      <c r="B143" s="103" t="s">
        <v>25</v>
      </c>
      <c r="C143" s="59" t="s">
        <v>3</v>
      </c>
      <c r="D143" s="55">
        <v>333.7036994208955</v>
      </c>
      <c r="E143" s="19">
        <v>85.75</v>
      </c>
      <c r="F143" s="18">
        <v>419.4536994208955</v>
      </c>
      <c r="G143" s="17">
        <v>719.046300579105</v>
      </c>
      <c r="H143" s="49">
        <v>1138.5000000000005</v>
      </c>
      <c r="I143" s="16">
        <f t="shared" si="10"/>
        <v>36.842661345708855</v>
      </c>
      <c r="J143" s="15">
        <f t="shared" si="11"/>
        <v>29.310821205173067</v>
      </c>
      <c r="K143" s="14">
        <f t="shared" si="12"/>
        <v>20.443257531972616</v>
      </c>
    </row>
    <row r="144" spans="1:11" ht="13.5">
      <c r="A144" s="102"/>
      <c r="B144" s="159"/>
      <c r="C144" s="57" t="s">
        <v>2</v>
      </c>
      <c r="D144" s="53">
        <v>2177.56823303076</v>
      </c>
      <c r="E144" s="13">
        <v>205.833333333333</v>
      </c>
      <c r="F144" s="12">
        <v>2383.401566364093</v>
      </c>
      <c r="G144" s="22">
        <v>413.598433635905</v>
      </c>
      <c r="H144" s="47">
        <v>2796.999999999998</v>
      </c>
      <c r="I144" s="10">
        <f t="shared" si="10"/>
        <v>85.2127839243509</v>
      </c>
      <c r="J144" s="148">
        <f t="shared" si="11"/>
        <v>77.85370872473226</v>
      </c>
      <c r="K144" s="8">
        <f t="shared" si="12"/>
        <v>8.636116390883059</v>
      </c>
    </row>
    <row r="145" spans="1:11" ht="13.5">
      <c r="A145" s="102"/>
      <c r="B145" s="159"/>
      <c r="C145" s="57" t="s">
        <v>1</v>
      </c>
      <c r="D145" s="53">
        <v>1117.13907353964</v>
      </c>
      <c r="E145" s="13">
        <v>82.4166666666667</v>
      </c>
      <c r="F145" s="12">
        <v>1199.5557402063068</v>
      </c>
      <c r="G145" s="22">
        <v>571.944259793691</v>
      </c>
      <c r="H145" s="47">
        <v>1771.4999999999977</v>
      </c>
      <c r="I145" s="10">
        <f t="shared" si="10"/>
        <v>67.71412589366686</v>
      </c>
      <c r="J145" s="148">
        <f t="shared" si="11"/>
        <v>63.061759725635994</v>
      </c>
      <c r="K145" s="8">
        <f t="shared" si="12"/>
        <v>6.870599164695104</v>
      </c>
    </row>
    <row r="146" spans="1:11" ht="13.5">
      <c r="A146" s="102"/>
      <c r="B146" s="159"/>
      <c r="C146" s="58" t="s">
        <v>0</v>
      </c>
      <c r="D146" s="54">
        <v>3628.4110059912955</v>
      </c>
      <c r="E146" s="7">
        <v>373.9999999999997</v>
      </c>
      <c r="F146" s="6">
        <v>4002.411005991295</v>
      </c>
      <c r="G146" s="5">
        <v>1704.5889940087009</v>
      </c>
      <c r="H146" s="48">
        <v>5706.999999999996</v>
      </c>
      <c r="I146" s="4">
        <f t="shared" si="10"/>
        <v>70.13161040811806</v>
      </c>
      <c r="J146" s="3">
        <f t="shared" si="11"/>
        <v>63.57825487981948</v>
      </c>
      <c r="K146" s="2">
        <f t="shared" si="12"/>
        <v>9.344367668391653</v>
      </c>
    </row>
    <row r="147" spans="1:11" ht="13.5">
      <c r="A147" s="160"/>
      <c r="B147" s="161"/>
      <c r="C147" s="162" t="s">
        <v>71</v>
      </c>
      <c r="D147" s="163">
        <v>3554.441175990818</v>
      </c>
      <c r="E147" s="164">
        <v>360.6666666666664</v>
      </c>
      <c r="F147" s="165">
        <v>3915.1078426574845</v>
      </c>
      <c r="G147" s="166">
        <v>1208.644280870031</v>
      </c>
      <c r="H147" s="167">
        <v>5123.752123527516</v>
      </c>
      <c r="I147" s="168">
        <f t="shared" si="10"/>
        <v>76.41095330665753</v>
      </c>
      <c r="J147" s="169">
        <f t="shared" si="11"/>
        <v>69.37184099264574</v>
      </c>
      <c r="K147" s="170">
        <f t="shared" si="12"/>
        <v>9.21217706283805</v>
      </c>
    </row>
    <row r="148" spans="1:11" ht="13.5">
      <c r="A148" s="101">
        <v>84010</v>
      </c>
      <c r="B148" s="103" t="s">
        <v>24</v>
      </c>
      <c r="C148" s="59" t="s">
        <v>3</v>
      </c>
      <c r="D148" s="55">
        <v>169.7033033930173</v>
      </c>
      <c r="E148" s="19">
        <v>52.74999999999997</v>
      </c>
      <c r="F148" s="18">
        <v>222.45330339301728</v>
      </c>
      <c r="G148" s="17">
        <v>330.0466966069821</v>
      </c>
      <c r="H148" s="49">
        <v>552.4999999999994</v>
      </c>
      <c r="I148" s="16">
        <f t="shared" si="10"/>
        <v>40.26304133810272</v>
      </c>
      <c r="J148" s="15">
        <f t="shared" si="11"/>
        <v>30.715530025885517</v>
      </c>
      <c r="K148" s="14">
        <f t="shared" si="12"/>
        <v>23.712841839351967</v>
      </c>
    </row>
    <row r="149" spans="1:11" ht="13.5">
      <c r="A149" s="102"/>
      <c r="B149" s="159"/>
      <c r="C149" s="57" t="s">
        <v>2</v>
      </c>
      <c r="D149" s="53">
        <v>1140.84431018941</v>
      </c>
      <c r="E149" s="13">
        <v>144.333333333333</v>
      </c>
      <c r="F149" s="12">
        <v>1285.177643522743</v>
      </c>
      <c r="G149" s="22">
        <v>235.822356477257</v>
      </c>
      <c r="H149" s="47">
        <v>1521</v>
      </c>
      <c r="I149" s="10">
        <f t="shared" si="10"/>
        <v>84.4955715662553</v>
      </c>
      <c r="J149" s="148">
        <f t="shared" si="11"/>
        <v>75.00620053842275</v>
      </c>
      <c r="K149" s="8">
        <f t="shared" si="12"/>
        <v>11.230613453382784</v>
      </c>
    </row>
    <row r="150" spans="1:11" ht="13.5">
      <c r="A150" s="102"/>
      <c r="B150" s="159"/>
      <c r="C150" s="57" t="s">
        <v>1</v>
      </c>
      <c r="D150" s="53">
        <v>692.979346896138</v>
      </c>
      <c r="E150" s="13">
        <v>83.0833333333333</v>
      </c>
      <c r="F150" s="12">
        <v>776.0626802294713</v>
      </c>
      <c r="G150" s="22">
        <v>383.437319770528</v>
      </c>
      <c r="H150" s="47">
        <v>1159.4999999999993</v>
      </c>
      <c r="I150" s="10">
        <f t="shared" si="10"/>
        <v>66.9308046769704</v>
      </c>
      <c r="J150" s="148">
        <f t="shared" si="11"/>
        <v>59.76535980130561</v>
      </c>
      <c r="K150" s="8">
        <f t="shared" si="12"/>
        <v>10.705750379436708</v>
      </c>
    </row>
    <row r="151" spans="1:11" ht="13.5">
      <c r="A151" s="102"/>
      <c r="B151" s="159"/>
      <c r="C151" s="58" t="s">
        <v>0</v>
      </c>
      <c r="D151" s="54">
        <v>2003.5269604785653</v>
      </c>
      <c r="E151" s="7">
        <v>280.1666666666663</v>
      </c>
      <c r="F151" s="6">
        <v>2283.6936271452314</v>
      </c>
      <c r="G151" s="5">
        <v>949.3063728547671</v>
      </c>
      <c r="H151" s="48">
        <v>3232.999999999999</v>
      </c>
      <c r="I151" s="4">
        <f t="shared" si="10"/>
        <v>70.6369819717053</v>
      </c>
      <c r="J151" s="3">
        <f t="shared" si="11"/>
        <v>61.971140132340416</v>
      </c>
      <c r="K151" s="2">
        <f t="shared" si="12"/>
        <v>12.268137167632824</v>
      </c>
    </row>
    <row r="152" spans="1:11" ht="13.5">
      <c r="A152" s="160"/>
      <c r="B152" s="161"/>
      <c r="C152" s="162" t="s">
        <v>71</v>
      </c>
      <c r="D152" s="163">
        <v>1970.458067473654</v>
      </c>
      <c r="E152" s="164">
        <v>272.4999999999996</v>
      </c>
      <c r="F152" s="165">
        <v>2242.9580674736535</v>
      </c>
      <c r="G152" s="166">
        <v>712.443797451285</v>
      </c>
      <c r="H152" s="167">
        <v>2955.4018649249388</v>
      </c>
      <c r="I152" s="168">
        <f t="shared" si="10"/>
        <v>75.89350518091454</v>
      </c>
      <c r="J152" s="169">
        <f t="shared" si="11"/>
        <v>66.67310090242836</v>
      </c>
      <c r="K152" s="170">
        <f t="shared" si="12"/>
        <v>12.149134839017693</v>
      </c>
    </row>
    <row r="153" spans="1:11" ht="13.5">
      <c r="A153" s="101">
        <v>84016</v>
      </c>
      <c r="B153" s="103" t="s">
        <v>23</v>
      </c>
      <c r="C153" s="59" t="s">
        <v>3</v>
      </c>
      <c r="D153" s="55">
        <v>47.0363629897567</v>
      </c>
      <c r="E153" s="19">
        <v>12.24999999999997</v>
      </c>
      <c r="F153" s="18">
        <v>59.28636298975667</v>
      </c>
      <c r="G153" s="17">
        <v>110.7136370102433</v>
      </c>
      <c r="H153" s="49">
        <v>169.99999999999997</v>
      </c>
      <c r="I153" s="16">
        <f t="shared" si="10"/>
        <v>34.8743311704451</v>
      </c>
      <c r="J153" s="15">
        <f t="shared" si="11"/>
        <v>27.668448817503943</v>
      </c>
      <c r="K153" s="14">
        <f t="shared" si="12"/>
        <v>20.66242451424536</v>
      </c>
    </row>
    <row r="154" spans="1:11" ht="13.5">
      <c r="A154" s="102"/>
      <c r="B154" s="159"/>
      <c r="C154" s="57" t="s">
        <v>2</v>
      </c>
      <c r="D154" s="53">
        <v>305.2536727639</v>
      </c>
      <c r="E154" s="13">
        <v>24.25</v>
      </c>
      <c r="F154" s="12">
        <v>329.5036727639</v>
      </c>
      <c r="G154" s="22">
        <v>48.4963272361003</v>
      </c>
      <c r="H154" s="47">
        <v>378.0000000000003</v>
      </c>
      <c r="I154" s="10">
        <f t="shared" si="10"/>
        <v>87.17028379997348</v>
      </c>
      <c r="J154" s="148">
        <f t="shared" si="11"/>
        <v>80.75493988462958</v>
      </c>
      <c r="K154" s="8">
        <f t="shared" si="12"/>
        <v>7.359553778745255</v>
      </c>
    </row>
    <row r="155" spans="1:11" ht="13.5">
      <c r="A155" s="102"/>
      <c r="B155" s="159"/>
      <c r="C155" s="57" t="s">
        <v>1</v>
      </c>
      <c r="D155" s="53">
        <v>193.128429111131</v>
      </c>
      <c r="E155" s="13">
        <v>16</v>
      </c>
      <c r="F155" s="12">
        <v>209.128429111131</v>
      </c>
      <c r="G155" s="22">
        <v>81.3715708888688</v>
      </c>
      <c r="H155" s="47">
        <v>290.4999999999998</v>
      </c>
      <c r="I155" s="10">
        <f t="shared" si="10"/>
        <v>71.98913222414154</v>
      </c>
      <c r="J155" s="148">
        <f t="shared" si="11"/>
        <v>66.48138695736012</v>
      </c>
      <c r="K155" s="8">
        <f t="shared" si="12"/>
        <v>7.650801025955964</v>
      </c>
    </row>
    <row r="156" spans="1:11" ht="13.5">
      <c r="A156" s="102"/>
      <c r="B156" s="159"/>
      <c r="C156" s="58" t="s">
        <v>0</v>
      </c>
      <c r="D156" s="54">
        <v>545.4184648647877</v>
      </c>
      <c r="E156" s="7">
        <v>52.49999999999997</v>
      </c>
      <c r="F156" s="6">
        <v>597.9184648647877</v>
      </c>
      <c r="G156" s="5">
        <v>240.5815351352124</v>
      </c>
      <c r="H156" s="48">
        <v>838.5</v>
      </c>
      <c r="I156" s="4">
        <f t="shared" si="10"/>
        <v>71.30810552949167</v>
      </c>
      <c r="J156" s="3">
        <f t="shared" si="11"/>
        <v>65.04692484970634</v>
      </c>
      <c r="K156" s="2">
        <f t="shared" si="12"/>
        <v>8.780461398172783</v>
      </c>
    </row>
    <row r="157" spans="1:11" ht="13.5">
      <c r="A157" s="160"/>
      <c r="B157" s="161"/>
      <c r="C157" s="162" t="s">
        <v>71</v>
      </c>
      <c r="D157" s="163">
        <v>535.5832626172282</v>
      </c>
      <c r="E157" s="164">
        <v>51.3333333333333</v>
      </c>
      <c r="F157" s="165">
        <v>586.9165959505615</v>
      </c>
      <c r="G157" s="166">
        <v>160.3733751075552</v>
      </c>
      <c r="H157" s="167">
        <v>747.2899710581166</v>
      </c>
      <c r="I157" s="168">
        <f t="shared" si="10"/>
        <v>78.53933796535817</v>
      </c>
      <c r="J157" s="169">
        <f t="shared" si="11"/>
        <v>71.67007230926373</v>
      </c>
      <c r="K157" s="170">
        <f t="shared" si="12"/>
        <v>8.74627394888955</v>
      </c>
    </row>
    <row r="158" spans="1:11" ht="13.5">
      <c r="A158" s="101">
        <v>84029</v>
      </c>
      <c r="B158" s="103" t="s">
        <v>22</v>
      </c>
      <c r="C158" s="59" t="s">
        <v>3</v>
      </c>
      <c r="D158" s="55">
        <v>78.471827469324</v>
      </c>
      <c r="E158" s="19">
        <v>23.49999999999997</v>
      </c>
      <c r="F158" s="18">
        <v>101.97182746932397</v>
      </c>
      <c r="G158" s="17">
        <v>95.528172530676</v>
      </c>
      <c r="H158" s="49">
        <v>197.49999999999997</v>
      </c>
      <c r="I158" s="16">
        <f t="shared" si="10"/>
        <v>51.63130504775898</v>
      </c>
      <c r="J158" s="15">
        <f t="shared" si="11"/>
        <v>39.7325708705438</v>
      </c>
      <c r="K158" s="14">
        <f t="shared" si="12"/>
        <v>23.04558090524507</v>
      </c>
    </row>
    <row r="159" spans="1:11" ht="13.5">
      <c r="A159" s="102"/>
      <c r="B159" s="159"/>
      <c r="C159" s="57" t="s">
        <v>2</v>
      </c>
      <c r="D159" s="53">
        <v>444.757950543883</v>
      </c>
      <c r="E159" s="13">
        <v>52.5833333333333</v>
      </c>
      <c r="F159" s="12">
        <v>497.3412838772163</v>
      </c>
      <c r="G159" s="22">
        <v>13.1587161227835</v>
      </c>
      <c r="H159" s="47">
        <v>510.49999999999983</v>
      </c>
      <c r="I159" s="10">
        <f t="shared" si="10"/>
        <v>97.42238665567415</v>
      </c>
      <c r="J159" s="148">
        <f t="shared" si="11"/>
        <v>87.12202753063333</v>
      </c>
      <c r="K159" s="8">
        <f t="shared" si="12"/>
        <v>10.572887278409624</v>
      </c>
    </row>
    <row r="160" spans="1:11" ht="13.5">
      <c r="A160" s="102"/>
      <c r="B160" s="159"/>
      <c r="C160" s="57" t="s">
        <v>1</v>
      </c>
      <c r="D160" s="53">
        <v>235.005668380089</v>
      </c>
      <c r="E160" s="13">
        <v>21.5833333333333</v>
      </c>
      <c r="F160" s="12">
        <v>256.5890017134223</v>
      </c>
      <c r="G160" s="22">
        <v>103.410998286577</v>
      </c>
      <c r="H160" s="47">
        <v>359.9999999999993</v>
      </c>
      <c r="I160" s="10">
        <f t="shared" si="10"/>
        <v>71.274722698173</v>
      </c>
      <c r="J160" s="148">
        <f t="shared" si="11"/>
        <v>65.27935232780263</v>
      </c>
      <c r="K160" s="8">
        <f t="shared" si="12"/>
        <v>8.411636192200932</v>
      </c>
    </row>
    <row r="161" spans="1:11" ht="13.5">
      <c r="A161" s="102"/>
      <c r="B161" s="159"/>
      <c r="C161" s="58" t="s">
        <v>0</v>
      </c>
      <c r="D161" s="54">
        <v>758.235446393296</v>
      </c>
      <c r="E161" s="7">
        <v>97.66666666666657</v>
      </c>
      <c r="F161" s="6">
        <v>855.9021130599626</v>
      </c>
      <c r="G161" s="5">
        <v>212.09788694003652</v>
      </c>
      <c r="H161" s="48">
        <v>1067.999999999999</v>
      </c>
      <c r="I161" s="4">
        <f t="shared" si="10"/>
        <v>80.14064729025874</v>
      </c>
      <c r="J161" s="3">
        <f t="shared" si="11"/>
        <v>70.99582831397908</v>
      </c>
      <c r="K161" s="2">
        <f t="shared" si="12"/>
        <v>11.410962208925433</v>
      </c>
    </row>
    <row r="162" spans="1:11" ht="13.5">
      <c r="A162" s="160"/>
      <c r="B162" s="161"/>
      <c r="C162" s="162" t="s">
        <v>71</v>
      </c>
      <c r="D162" s="163">
        <v>745.9899984669676</v>
      </c>
      <c r="E162" s="164">
        <v>92.7499999999999</v>
      </c>
      <c r="F162" s="165">
        <v>838.7399984669674</v>
      </c>
      <c r="G162" s="166">
        <v>147.0852065304073</v>
      </c>
      <c r="H162" s="167">
        <v>985.8252049973748</v>
      </c>
      <c r="I162" s="168">
        <f t="shared" si="10"/>
        <v>85.07999128194342</v>
      </c>
      <c r="J162" s="169">
        <f t="shared" si="11"/>
        <v>75.67162968499615</v>
      </c>
      <c r="K162" s="170">
        <f t="shared" si="12"/>
        <v>11.058254067950323</v>
      </c>
    </row>
    <row r="163" spans="1:11" ht="13.5">
      <c r="A163" s="101">
        <v>84033</v>
      </c>
      <c r="B163" s="103" t="s">
        <v>21</v>
      </c>
      <c r="C163" s="59" t="s">
        <v>3</v>
      </c>
      <c r="D163" s="55">
        <v>180.3451231252975</v>
      </c>
      <c r="E163" s="19">
        <v>28.16666666666667</v>
      </c>
      <c r="F163" s="18">
        <v>208.5117897919642</v>
      </c>
      <c r="G163" s="17">
        <v>539.988210208036</v>
      </c>
      <c r="H163" s="49">
        <v>748.5000000000002</v>
      </c>
      <c r="I163" s="16">
        <f t="shared" si="10"/>
        <v>27.85728654535259</v>
      </c>
      <c r="J163" s="15">
        <f t="shared" si="11"/>
        <v>24.094204826359046</v>
      </c>
      <c r="K163" s="14">
        <f t="shared" si="12"/>
        <v>13.508428801445252</v>
      </c>
    </row>
    <row r="164" spans="1:11" ht="13.5">
      <c r="A164" s="102"/>
      <c r="B164" s="159"/>
      <c r="C164" s="57" t="s">
        <v>2</v>
      </c>
      <c r="D164" s="53">
        <v>1800.32101276666</v>
      </c>
      <c r="E164" s="13">
        <v>65.5833333333333</v>
      </c>
      <c r="F164" s="12">
        <v>1865.9043460999933</v>
      </c>
      <c r="G164" s="22">
        <v>202.095653900005</v>
      </c>
      <c r="H164" s="47">
        <v>2067.999999999998</v>
      </c>
      <c r="I164" s="10">
        <f t="shared" si="10"/>
        <v>90.22748288684696</v>
      </c>
      <c r="J164" s="148">
        <f t="shared" si="11"/>
        <v>87.0561418165697</v>
      </c>
      <c r="K164" s="8">
        <f t="shared" si="12"/>
        <v>3.514828263860998</v>
      </c>
    </row>
    <row r="165" spans="1:11" ht="13.5">
      <c r="A165" s="102"/>
      <c r="B165" s="159"/>
      <c r="C165" s="57" t="s">
        <v>1</v>
      </c>
      <c r="D165" s="53">
        <v>651.089813986502</v>
      </c>
      <c r="E165" s="13">
        <v>25.9166666666667</v>
      </c>
      <c r="F165" s="12">
        <v>677.0064806531688</v>
      </c>
      <c r="G165" s="22">
        <v>271.993519346832</v>
      </c>
      <c r="H165" s="47">
        <v>949.0000000000007</v>
      </c>
      <c r="I165" s="10">
        <f t="shared" si="10"/>
        <v>71.33893368315788</v>
      </c>
      <c r="J165" s="148">
        <f t="shared" si="11"/>
        <v>68.60798882892534</v>
      </c>
      <c r="K165" s="8">
        <f t="shared" si="12"/>
        <v>3.8281268211291817</v>
      </c>
    </row>
    <row r="166" spans="1:11" ht="13.5">
      <c r="A166" s="102"/>
      <c r="B166" s="159"/>
      <c r="C166" s="58" t="s">
        <v>0</v>
      </c>
      <c r="D166" s="54">
        <v>2631.7559498784594</v>
      </c>
      <c r="E166" s="7">
        <v>119.66666666666667</v>
      </c>
      <c r="F166" s="6">
        <v>2751.422616545126</v>
      </c>
      <c r="G166" s="5">
        <v>1014.0773834548729</v>
      </c>
      <c r="H166" s="48">
        <v>3765.499999999999</v>
      </c>
      <c r="I166" s="4">
        <f t="shared" si="10"/>
        <v>73.06925020701438</v>
      </c>
      <c r="J166" s="3">
        <f t="shared" si="11"/>
        <v>69.89127472788368</v>
      </c>
      <c r="K166" s="2">
        <f t="shared" si="12"/>
        <v>4.34926521091581</v>
      </c>
    </row>
    <row r="167" spans="1:11" ht="13.5">
      <c r="A167" s="160"/>
      <c r="B167" s="161"/>
      <c r="C167" s="162" t="s">
        <v>71</v>
      </c>
      <c r="D167" s="163">
        <v>2596.62512613936</v>
      </c>
      <c r="E167" s="164">
        <v>116</v>
      </c>
      <c r="F167" s="165">
        <v>2712.62512613936</v>
      </c>
      <c r="G167" s="166">
        <v>656.131421354999</v>
      </c>
      <c r="H167" s="167">
        <v>3368.7565474943585</v>
      </c>
      <c r="I167" s="168">
        <f t="shared" si="10"/>
        <v>80.52303833463354</v>
      </c>
      <c r="J167" s="169">
        <f t="shared" si="11"/>
        <v>77.07963129810312</v>
      </c>
      <c r="K167" s="170">
        <f t="shared" si="12"/>
        <v>4.276300432455721</v>
      </c>
    </row>
    <row r="168" spans="1:11" ht="13.5">
      <c r="A168" s="101">
        <v>84035</v>
      </c>
      <c r="B168" s="103" t="s">
        <v>20</v>
      </c>
      <c r="C168" s="59" t="s">
        <v>3</v>
      </c>
      <c r="D168" s="55">
        <v>176.5712645097576</v>
      </c>
      <c r="E168" s="19">
        <v>42.083333333333314</v>
      </c>
      <c r="F168" s="18">
        <v>218.65459784309093</v>
      </c>
      <c r="G168" s="17">
        <v>388.84540215690896</v>
      </c>
      <c r="H168" s="49">
        <v>607.5</v>
      </c>
      <c r="I168" s="16">
        <f t="shared" si="10"/>
        <v>35.992526393924436</v>
      </c>
      <c r="J168" s="15">
        <f t="shared" si="11"/>
        <v>29.065228725886026</v>
      </c>
      <c r="K168" s="14">
        <f t="shared" si="12"/>
        <v>19.246489096713532</v>
      </c>
    </row>
    <row r="169" spans="1:11" ht="13.5">
      <c r="A169" s="102"/>
      <c r="B169" s="159"/>
      <c r="C169" s="57" t="s">
        <v>2</v>
      </c>
      <c r="D169" s="53">
        <v>1464.11953404247</v>
      </c>
      <c r="E169" s="13">
        <v>77.9166666666667</v>
      </c>
      <c r="F169" s="12">
        <v>1542.0362007091367</v>
      </c>
      <c r="G169" s="22">
        <v>155.963799290864</v>
      </c>
      <c r="H169" s="47">
        <v>1698.0000000000007</v>
      </c>
      <c r="I169" s="10">
        <f t="shared" si="10"/>
        <v>90.81485280972532</v>
      </c>
      <c r="J169" s="148">
        <f t="shared" si="11"/>
        <v>86.2261209683433</v>
      </c>
      <c r="K169" s="8">
        <f t="shared" si="12"/>
        <v>5.052842898943302</v>
      </c>
    </row>
    <row r="170" spans="1:11" ht="13.5">
      <c r="A170" s="102"/>
      <c r="B170" s="159"/>
      <c r="C170" s="57" t="s">
        <v>1</v>
      </c>
      <c r="D170" s="53">
        <v>692.934301788247</v>
      </c>
      <c r="E170" s="13">
        <v>54.8333333333333</v>
      </c>
      <c r="F170" s="12">
        <v>747.7676351215803</v>
      </c>
      <c r="G170" s="22">
        <v>303.232364878419</v>
      </c>
      <c r="H170" s="47">
        <v>1050.9999999999993</v>
      </c>
      <c r="I170" s="10">
        <f t="shared" si="10"/>
        <v>71.14820505438448</v>
      </c>
      <c r="J170" s="148">
        <f t="shared" si="11"/>
        <v>65.93095164493316</v>
      </c>
      <c r="K170" s="8">
        <f t="shared" si="12"/>
        <v>7.332937500620483</v>
      </c>
    </row>
    <row r="171" spans="1:11" ht="13.5">
      <c r="A171" s="102"/>
      <c r="B171" s="159"/>
      <c r="C171" s="58" t="s">
        <v>0</v>
      </c>
      <c r="D171" s="54">
        <v>2333.6251003404745</v>
      </c>
      <c r="E171" s="7">
        <v>174.83333333333331</v>
      </c>
      <c r="F171" s="6">
        <v>2508.458433673808</v>
      </c>
      <c r="G171" s="5">
        <v>848.041566326192</v>
      </c>
      <c r="H171" s="48">
        <v>3356.5</v>
      </c>
      <c r="I171" s="4">
        <f t="shared" si="10"/>
        <v>74.73434928269947</v>
      </c>
      <c r="J171" s="3">
        <f t="shared" si="11"/>
        <v>69.52555043469312</v>
      </c>
      <c r="K171" s="2">
        <f t="shared" si="12"/>
        <v>6.969752059127327</v>
      </c>
    </row>
    <row r="172" spans="1:11" ht="13.5">
      <c r="A172" s="160"/>
      <c r="B172" s="161"/>
      <c r="C172" s="162" t="s">
        <v>71</v>
      </c>
      <c r="D172" s="163">
        <v>2295.496567583561</v>
      </c>
      <c r="E172" s="164">
        <v>165.85924092409238</v>
      </c>
      <c r="F172" s="165">
        <v>2461.3558085076534</v>
      </c>
      <c r="G172" s="166">
        <v>569.875584159994</v>
      </c>
      <c r="H172" s="167">
        <v>3031.2313926676475</v>
      </c>
      <c r="I172" s="168">
        <f t="shared" si="10"/>
        <v>81.19986532408954</v>
      </c>
      <c r="J172" s="169">
        <f t="shared" si="11"/>
        <v>75.72818667476916</v>
      </c>
      <c r="K172" s="170">
        <f t="shared" si="12"/>
        <v>6.73853168041782</v>
      </c>
    </row>
    <row r="173" spans="1:11" ht="13.5">
      <c r="A173" s="101">
        <v>84043</v>
      </c>
      <c r="B173" s="103" t="s">
        <v>19</v>
      </c>
      <c r="C173" s="59" t="s">
        <v>3</v>
      </c>
      <c r="D173" s="55">
        <v>274.9714020326597</v>
      </c>
      <c r="E173" s="19">
        <v>63.99999999999997</v>
      </c>
      <c r="F173" s="18">
        <v>338.9714020326596</v>
      </c>
      <c r="G173" s="17">
        <v>654.5285979673399</v>
      </c>
      <c r="H173" s="49">
        <v>993.4999999999997</v>
      </c>
      <c r="I173" s="16">
        <f t="shared" si="10"/>
        <v>34.11891313866731</v>
      </c>
      <c r="J173" s="15">
        <f t="shared" si="11"/>
        <v>27.67704096956817</v>
      </c>
      <c r="K173" s="14">
        <f t="shared" si="12"/>
        <v>18.88064881468485</v>
      </c>
    </row>
    <row r="174" spans="1:11" ht="13.5">
      <c r="A174" s="102"/>
      <c r="B174" s="159"/>
      <c r="C174" s="57" t="s">
        <v>2</v>
      </c>
      <c r="D174" s="53">
        <v>2275.12669366037</v>
      </c>
      <c r="E174" s="13">
        <v>153.5</v>
      </c>
      <c r="F174" s="12">
        <v>2428.62669366037</v>
      </c>
      <c r="G174" s="22">
        <v>310.373306339628</v>
      </c>
      <c r="H174" s="47">
        <v>2738.999999999998</v>
      </c>
      <c r="I174" s="10">
        <f t="shared" si="10"/>
        <v>88.66837143703438</v>
      </c>
      <c r="J174" s="148">
        <f t="shared" si="11"/>
        <v>83.06413631472697</v>
      </c>
      <c r="K174" s="8">
        <f t="shared" si="12"/>
        <v>6.32044440591437</v>
      </c>
    </row>
    <row r="175" spans="1:11" ht="13.5">
      <c r="A175" s="102"/>
      <c r="B175" s="159"/>
      <c r="C175" s="57" t="s">
        <v>1</v>
      </c>
      <c r="D175" s="53">
        <v>903.95333430984</v>
      </c>
      <c r="E175" s="13">
        <v>65.6666666666667</v>
      </c>
      <c r="F175" s="12">
        <v>969.6200009765067</v>
      </c>
      <c r="G175" s="22">
        <v>416.879999023493</v>
      </c>
      <c r="H175" s="47">
        <v>1386.4999999999998</v>
      </c>
      <c r="I175" s="10">
        <f t="shared" si="10"/>
        <v>69.93292470079386</v>
      </c>
      <c r="J175" s="148">
        <f t="shared" si="11"/>
        <v>65.19677852937902</v>
      </c>
      <c r="K175" s="8">
        <f t="shared" si="12"/>
        <v>6.7724125534264585</v>
      </c>
    </row>
    <row r="176" spans="1:11" ht="13.5">
      <c r="A176" s="102"/>
      <c r="B176" s="159"/>
      <c r="C176" s="58" t="s">
        <v>0</v>
      </c>
      <c r="D176" s="54">
        <v>3454.05143000287</v>
      </c>
      <c r="E176" s="7">
        <v>283.1666666666667</v>
      </c>
      <c r="F176" s="6">
        <v>3737.2180966695364</v>
      </c>
      <c r="G176" s="5">
        <v>1381.7819033304609</v>
      </c>
      <c r="H176" s="48">
        <v>5118.999999999997</v>
      </c>
      <c r="I176" s="4">
        <f t="shared" si="10"/>
        <v>73.00680009121973</v>
      </c>
      <c r="J176" s="3">
        <f t="shared" si="11"/>
        <v>67.47512072676052</v>
      </c>
      <c r="K176" s="2">
        <f t="shared" si="12"/>
        <v>7.576937158658572</v>
      </c>
    </row>
    <row r="177" spans="1:11" ht="13.5">
      <c r="A177" s="160"/>
      <c r="B177" s="161"/>
      <c r="C177" s="162" t="s">
        <v>71</v>
      </c>
      <c r="D177" s="163">
        <v>3397.3975159893894</v>
      </c>
      <c r="E177" s="164">
        <v>274.7054794520548</v>
      </c>
      <c r="F177" s="165">
        <v>3672.1029954414444</v>
      </c>
      <c r="G177" s="166">
        <v>969.839960687163</v>
      </c>
      <c r="H177" s="167">
        <v>4641.942956128607</v>
      </c>
      <c r="I177" s="168">
        <f t="shared" si="10"/>
        <v>79.10702544487941</v>
      </c>
      <c r="J177" s="169">
        <f t="shared" si="11"/>
        <v>73.1891267966556</v>
      </c>
      <c r="K177" s="170">
        <f t="shared" si="12"/>
        <v>7.480876211617014</v>
      </c>
    </row>
    <row r="178" spans="1:11" ht="13.5">
      <c r="A178" s="101">
        <v>84050</v>
      </c>
      <c r="B178" s="103" t="s">
        <v>18</v>
      </c>
      <c r="C178" s="59" t="s">
        <v>3</v>
      </c>
      <c r="D178" s="55">
        <v>202.7542410458592</v>
      </c>
      <c r="E178" s="19">
        <v>52.91666666666666</v>
      </c>
      <c r="F178" s="18">
        <v>255.67090771252586</v>
      </c>
      <c r="G178" s="17">
        <v>410.829092287474</v>
      </c>
      <c r="H178" s="49">
        <v>666.4999999999999</v>
      </c>
      <c r="I178" s="16">
        <f t="shared" si="10"/>
        <v>38.36022621343224</v>
      </c>
      <c r="J178" s="15">
        <f t="shared" si="11"/>
        <v>30.42074134221444</v>
      </c>
      <c r="K178" s="14">
        <f t="shared" si="12"/>
        <v>20.69717948753313</v>
      </c>
    </row>
    <row r="179" spans="1:11" ht="13.5">
      <c r="A179" s="102"/>
      <c r="B179" s="159"/>
      <c r="C179" s="57" t="s">
        <v>2</v>
      </c>
      <c r="D179" s="53">
        <v>1377.06041677545</v>
      </c>
      <c r="E179" s="13">
        <v>104.333333333333</v>
      </c>
      <c r="F179" s="12">
        <v>1481.393750108783</v>
      </c>
      <c r="G179" s="22">
        <v>208.606249891217</v>
      </c>
      <c r="H179" s="47">
        <v>1690</v>
      </c>
      <c r="I179" s="10">
        <f t="shared" si="10"/>
        <v>87.65643491767948</v>
      </c>
      <c r="J179" s="148">
        <f t="shared" si="11"/>
        <v>81.48286489795562</v>
      </c>
      <c r="K179" s="8">
        <f t="shared" si="12"/>
        <v>7.042917072228197</v>
      </c>
    </row>
    <row r="180" spans="1:11" ht="13.5">
      <c r="A180" s="102"/>
      <c r="B180" s="159"/>
      <c r="C180" s="57" t="s">
        <v>1</v>
      </c>
      <c r="D180" s="53">
        <v>721.585126432779</v>
      </c>
      <c r="E180" s="13">
        <v>45.75</v>
      </c>
      <c r="F180" s="12">
        <v>767.335126432779</v>
      </c>
      <c r="G180" s="22">
        <v>297.164873567221</v>
      </c>
      <c r="H180" s="47">
        <v>1064.5</v>
      </c>
      <c r="I180" s="10">
        <f t="shared" si="10"/>
        <v>72.08408890866876</v>
      </c>
      <c r="J180" s="148">
        <f t="shared" si="11"/>
        <v>67.78629651787497</v>
      </c>
      <c r="K180" s="8">
        <f t="shared" si="12"/>
        <v>5.962192844303192</v>
      </c>
    </row>
    <row r="181" spans="1:11" ht="13.5">
      <c r="A181" s="102"/>
      <c r="B181" s="159"/>
      <c r="C181" s="58" t="s">
        <v>0</v>
      </c>
      <c r="D181" s="54">
        <v>2301.399784254088</v>
      </c>
      <c r="E181" s="7">
        <v>202.99999999999966</v>
      </c>
      <c r="F181" s="6">
        <v>2504.3997842540875</v>
      </c>
      <c r="G181" s="5">
        <v>916.600215745912</v>
      </c>
      <c r="H181" s="48">
        <v>3421</v>
      </c>
      <c r="I181" s="4">
        <f t="shared" si="10"/>
        <v>73.20665841140274</v>
      </c>
      <c r="J181" s="3">
        <f t="shared" si="11"/>
        <v>67.27272096621128</v>
      </c>
      <c r="K181" s="2">
        <f t="shared" si="12"/>
        <v>8.105734606604006</v>
      </c>
    </row>
    <row r="182" spans="1:11" ht="13.5">
      <c r="A182" s="160"/>
      <c r="B182" s="161"/>
      <c r="C182" s="162" t="s">
        <v>71</v>
      </c>
      <c r="D182" s="163">
        <v>2262.376185625495</v>
      </c>
      <c r="E182" s="164">
        <v>194.5778270212191</v>
      </c>
      <c r="F182" s="165">
        <v>2456.954012646714</v>
      </c>
      <c r="G182" s="166">
        <v>627.447968752424</v>
      </c>
      <c r="H182" s="167">
        <v>3084.401981399138</v>
      </c>
      <c r="I182" s="168">
        <f t="shared" si="10"/>
        <v>79.65738666567051</v>
      </c>
      <c r="J182" s="169">
        <f t="shared" si="11"/>
        <v>73.34894087311025</v>
      </c>
      <c r="K182" s="170">
        <f t="shared" si="12"/>
        <v>7.919473706860848</v>
      </c>
    </row>
    <row r="183" spans="1:11" ht="13.5">
      <c r="A183" s="101">
        <v>84059</v>
      </c>
      <c r="B183" s="103" t="s">
        <v>17</v>
      </c>
      <c r="C183" s="59" t="s">
        <v>3</v>
      </c>
      <c r="D183" s="55">
        <v>220.5310832379436</v>
      </c>
      <c r="E183" s="19">
        <v>51.08333333333333</v>
      </c>
      <c r="F183" s="18">
        <v>271.61441657127693</v>
      </c>
      <c r="G183" s="17">
        <v>386.38558342872295</v>
      </c>
      <c r="H183" s="49">
        <v>657.9999999999999</v>
      </c>
      <c r="I183" s="16">
        <f t="shared" si="10"/>
        <v>41.27878671296003</v>
      </c>
      <c r="J183" s="15">
        <f t="shared" si="11"/>
        <v>33.51536219421636</v>
      </c>
      <c r="K183" s="14">
        <f t="shared" si="12"/>
        <v>18.807298220095788</v>
      </c>
    </row>
    <row r="184" spans="1:11" ht="13.5">
      <c r="A184" s="102"/>
      <c r="B184" s="159"/>
      <c r="C184" s="57" t="s">
        <v>2</v>
      </c>
      <c r="D184" s="53">
        <v>1296.60743967559</v>
      </c>
      <c r="E184" s="13">
        <v>128.333333333333</v>
      </c>
      <c r="F184" s="12">
        <v>1424.940773008923</v>
      </c>
      <c r="G184" s="22">
        <v>261.059226991078</v>
      </c>
      <c r="H184" s="47">
        <v>1686.0000000000011</v>
      </c>
      <c r="I184" s="10">
        <f t="shared" si="10"/>
        <v>84.51606008356596</v>
      </c>
      <c r="J184" s="148">
        <f t="shared" si="11"/>
        <v>76.90435585264467</v>
      </c>
      <c r="K184" s="8">
        <f t="shared" si="12"/>
        <v>9.006222277038413</v>
      </c>
    </row>
    <row r="185" spans="1:11" ht="13.5">
      <c r="A185" s="102"/>
      <c r="B185" s="159"/>
      <c r="C185" s="57" t="s">
        <v>1</v>
      </c>
      <c r="D185" s="53">
        <v>749.760164958477</v>
      </c>
      <c r="E185" s="13">
        <v>58.6666666666667</v>
      </c>
      <c r="F185" s="12">
        <v>808.4268316251438</v>
      </c>
      <c r="G185" s="22">
        <v>386.573168374856</v>
      </c>
      <c r="H185" s="47">
        <v>1194.9999999999998</v>
      </c>
      <c r="I185" s="10">
        <f t="shared" si="10"/>
        <v>67.65078088913339</v>
      </c>
      <c r="J185" s="148">
        <f t="shared" si="11"/>
        <v>62.74143639819892</v>
      </c>
      <c r="K185" s="8">
        <f t="shared" si="12"/>
        <v>7.25689256858679</v>
      </c>
    </row>
    <row r="186" spans="1:11" ht="13.5">
      <c r="A186" s="102"/>
      <c r="B186" s="159"/>
      <c r="C186" s="58" t="s">
        <v>0</v>
      </c>
      <c r="D186" s="54">
        <v>2266.8986878720107</v>
      </c>
      <c r="E186" s="7">
        <v>238.08333333333303</v>
      </c>
      <c r="F186" s="6">
        <v>2504.9820212053437</v>
      </c>
      <c r="G186" s="5">
        <v>1034.0179787946568</v>
      </c>
      <c r="H186" s="48">
        <v>3539.000000000001</v>
      </c>
      <c r="I186" s="4">
        <f t="shared" si="10"/>
        <v>70.78219896030922</v>
      </c>
      <c r="J186" s="3">
        <f t="shared" si="11"/>
        <v>64.0547806688898</v>
      </c>
      <c r="K186" s="2">
        <f t="shared" si="12"/>
        <v>9.504392898547529</v>
      </c>
    </row>
    <row r="187" spans="1:11" ht="13.5">
      <c r="A187" s="160"/>
      <c r="B187" s="161"/>
      <c r="C187" s="162" t="s">
        <v>71</v>
      </c>
      <c r="D187" s="163">
        <v>2227.511112042585</v>
      </c>
      <c r="E187" s="164">
        <v>228.74999999999972</v>
      </c>
      <c r="F187" s="165">
        <v>2456.2611120425845</v>
      </c>
      <c r="G187" s="166">
        <v>760.6808600285669</v>
      </c>
      <c r="H187" s="167">
        <v>3216.941972071152</v>
      </c>
      <c r="I187" s="168">
        <f t="shared" si="10"/>
        <v>76.35391416343077</v>
      </c>
      <c r="J187" s="169">
        <f t="shared" si="11"/>
        <v>69.24312379214147</v>
      </c>
      <c r="K187" s="170">
        <f t="shared" si="12"/>
        <v>9.312934967641741</v>
      </c>
    </row>
    <row r="188" spans="1:11" ht="13.5">
      <c r="A188" s="101">
        <v>84068</v>
      </c>
      <c r="B188" s="103" t="s">
        <v>16</v>
      </c>
      <c r="C188" s="59" t="s">
        <v>3</v>
      </c>
      <c r="D188" s="55">
        <v>89.8097450362085</v>
      </c>
      <c r="E188" s="19">
        <v>24.41666666666667</v>
      </c>
      <c r="F188" s="18">
        <v>114.22641170287517</v>
      </c>
      <c r="G188" s="17">
        <v>210.2735882971249</v>
      </c>
      <c r="H188" s="49">
        <v>324.50000000000006</v>
      </c>
      <c r="I188" s="16">
        <f t="shared" si="10"/>
        <v>35.200743205816686</v>
      </c>
      <c r="J188" s="15">
        <f t="shared" si="11"/>
        <v>27.67634669836933</v>
      </c>
      <c r="K188" s="14">
        <f t="shared" si="12"/>
        <v>21.375675119848033</v>
      </c>
    </row>
    <row r="189" spans="1:11" ht="13.5">
      <c r="A189" s="102"/>
      <c r="B189" s="159"/>
      <c r="C189" s="57" t="s">
        <v>2</v>
      </c>
      <c r="D189" s="53">
        <v>606.016994638516</v>
      </c>
      <c r="E189" s="13">
        <v>40.6666666666667</v>
      </c>
      <c r="F189" s="12">
        <v>646.6836613051828</v>
      </c>
      <c r="G189" s="22">
        <v>107.316338694817</v>
      </c>
      <c r="H189" s="47">
        <v>753.9999999999998</v>
      </c>
      <c r="I189" s="10">
        <f t="shared" si="10"/>
        <v>85.76706383357865</v>
      </c>
      <c r="J189" s="148">
        <f t="shared" si="11"/>
        <v>80.37360671598358</v>
      </c>
      <c r="K189" s="8">
        <f t="shared" si="12"/>
        <v>6.288494529858749</v>
      </c>
    </row>
    <row r="190" spans="1:11" ht="13.5">
      <c r="A190" s="102"/>
      <c r="B190" s="159"/>
      <c r="C190" s="57" t="s">
        <v>1</v>
      </c>
      <c r="D190" s="53">
        <v>315.891169557209</v>
      </c>
      <c r="E190" s="13">
        <v>32.75</v>
      </c>
      <c r="F190" s="12">
        <v>348.641169557209</v>
      </c>
      <c r="G190" s="22">
        <v>153.358830442791</v>
      </c>
      <c r="H190" s="47">
        <v>502</v>
      </c>
      <c r="I190" s="10">
        <f t="shared" si="10"/>
        <v>69.45043218271097</v>
      </c>
      <c r="J190" s="148">
        <f t="shared" si="11"/>
        <v>62.92652780024084</v>
      </c>
      <c r="K190" s="8">
        <f t="shared" si="12"/>
        <v>9.393612361269344</v>
      </c>
    </row>
    <row r="191" spans="1:11" ht="13.5">
      <c r="A191" s="102"/>
      <c r="B191" s="159"/>
      <c r="C191" s="58" t="s">
        <v>0</v>
      </c>
      <c r="D191" s="54">
        <v>1011.7179092319336</v>
      </c>
      <c r="E191" s="7">
        <v>97.83333333333337</v>
      </c>
      <c r="F191" s="6">
        <v>1109.5512425652669</v>
      </c>
      <c r="G191" s="5">
        <v>470.9487574347329</v>
      </c>
      <c r="H191" s="48">
        <v>1580.4999999999998</v>
      </c>
      <c r="I191" s="4">
        <f t="shared" si="10"/>
        <v>70.20254619204474</v>
      </c>
      <c r="J191" s="3">
        <f t="shared" si="11"/>
        <v>64.01252193811666</v>
      </c>
      <c r="K191" s="2">
        <f t="shared" si="12"/>
        <v>8.817378556320127</v>
      </c>
    </row>
    <row r="192" spans="1:11" ht="13.5">
      <c r="A192" s="160"/>
      <c r="B192" s="161"/>
      <c r="C192" s="162" t="s">
        <v>71</v>
      </c>
      <c r="D192" s="163">
        <v>994.6502793340019</v>
      </c>
      <c r="E192" s="164">
        <v>93.6666666666667</v>
      </c>
      <c r="F192" s="165">
        <v>1088.3169460006686</v>
      </c>
      <c r="G192" s="166">
        <v>329.7515089908459</v>
      </c>
      <c r="H192" s="167">
        <v>1418.0684549915145</v>
      </c>
      <c r="I192" s="168">
        <f t="shared" si="10"/>
        <v>76.74643224520364</v>
      </c>
      <c r="J192" s="169">
        <f t="shared" si="11"/>
        <v>70.14120339768462</v>
      </c>
      <c r="K192" s="170">
        <f t="shared" si="12"/>
        <v>8.606561444335826</v>
      </c>
    </row>
    <row r="193" spans="1:11" ht="13.5">
      <c r="A193" s="101">
        <v>84075</v>
      </c>
      <c r="B193" s="103" t="s">
        <v>15</v>
      </c>
      <c r="C193" s="59" t="s">
        <v>3</v>
      </c>
      <c r="D193" s="55">
        <v>115.15646562398601</v>
      </c>
      <c r="E193" s="19">
        <v>23.49999999999995</v>
      </c>
      <c r="F193" s="18">
        <v>138.65646562398595</v>
      </c>
      <c r="G193" s="17">
        <v>248.84353437601408</v>
      </c>
      <c r="H193" s="49">
        <v>387.50000000000006</v>
      </c>
      <c r="I193" s="16">
        <f t="shared" si="10"/>
        <v>35.782313709415725</v>
      </c>
      <c r="J193" s="15">
        <f t="shared" si="11"/>
        <v>29.717797580383483</v>
      </c>
      <c r="K193" s="14">
        <f t="shared" si="12"/>
        <v>16.94836219446713</v>
      </c>
    </row>
    <row r="194" spans="1:11" ht="13.5">
      <c r="A194" s="102"/>
      <c r="B194" s="159"/>
      <c r="C194" s="57" t="s">
        <v>2</v>
      </c>
      <c r="D194" s="53">
        <v>778.161447104524</v>
      </c>
      <c r="E194" s="13">
        <v>60.75</v>
      </c>
      <c r="F194" s="12">
        <v>838.911447104524</v>
      </c>
      <c r="G194" s="22">
        <v>91.0885528954759</v>
      </c>
      <c r="H194" s="47">
        <v>929.9999999999999</v>
      </c>
      <c r="I194" s="10">
        <f t="shared" si="10"/>
        <v>90.20553194672301</v>
      </c>
      <c r="J194" s="148">
        <f t="shared" si="11"/>
        <v>83.67327388220689</v>
      </c>
      <c r="K194" s="8">
        <f t="shared" si="12"/>
        <v>7.241527125380955</v>
      </c>
    </row>
    <row r="195" spans="1:11" ht="13.5">
      <c r="A195" s="102"/>
      <c r="B195" s="159"/>
      <c r="C195" s="57" t="s">
        <v>1</v>
      </c>
      <c r="D195" s="53">
        <v>379.860523042587</v>
      </c>
      <c r="E195" s="13">
        <v>28.5833333333333</v>
      </c>
      <c r="F195" s="12">
        <v>408.4438563759203</v>
      </c>
      <c r="G195" s="22">
        <v>204.056143624079</v>
      </c>
      <c r="H195" s="47">
        <v>612.4999999999993</v>
      </c>
      <c r="I195" s="10">
        <f t="shared" si="10"/>
        <v>66.68471124504829</v>
      </c>
      <c r="J195" s="148">
        <f t="shared" si="11"/>
        <v>62.01804457838161</v>
      </c>
      <c r="K195" s="8">
        <f t="shared" si="12"/>
        <v>6.998105831961884</v>
      </c>
    </row>
    <row r="196" spans="1:11" ht="13.5">
      <c r="A196" s="102"/>
      <c r="B196" s="159"/>
      <c r="C196" s="58" t="s">
        <v>0</v>
      </c>
      <c r="D196" s="54">
        <v>1273.178435771097</v>
      </c>
      <c r="E196" s="7">
        <v>112.83333333333324</v>
      </c>
      <c r="F196" s="6">
        <v>1386.0117691044302</v>
      </c>
      <c r="G196" s="5">
        <v>543.988230895569</v>
      </c>
      <c r="H196" s="48">
        <v>1929.9999999999993</v>
      </c>
      <c r="I196" s="4">
        <f t="shared" si="10"/>
        <v>71.8140813007477</v>
      </c>
      <c r="J196" s="3">
        <f t="shared" si="11"/>
        <v>65.96779459953872</v>
      </c>
      <c r="K196" s="2">
        <f t="shared" si="12"/>
        <v>8.140864013459307</v>
      </c>
    </row>
    <row r="197" spans="1:11" ht="13.5">
      <c r="A197" s="160"/>
      <c r="B197" s="161"/>
      <c r="C197" s="162" t="s">
        <v>71</v>
      </c>
      <c r="D197" s="163">
        <v>1247.9560103093982</v>
      </c>
      <c r="E197" s="164">
        <v>109.7843822843822</v>
      </c>
      <c r="F197" s="165">
        <v>1357.7403925937804</v>
      </c>
      <c r="G197" s="166">
        <v>372.061792918632</v>
      </c>
      <c r="H197" s="167">
        <v>1729.8021855124125</v>
      </c>
      <c r="I197" s="168">
        <f t="shared" si="10"/>
        <v>78.49107857333307</v>
      </c>
      <c r="J197" s="169">
        <f t="shared" si="11"/>
        <v>72.14443482389989</v>
      </c>
      <c r="K197" s="170">
        <f t="shared" si="12"/>
        <v>8.085815438889162</v>
      </c>
    </row>
    <row r="198" spans="1:11" ht="13.5">
      <c r="A198" s="101">
        <v>84077</v>
      </c>
      <c r="B198" s="103" t="s">
        <v>14</v>
      </c>
      <c r="C198" s="59" t="s">
        <v>3</v>
      </c>
      <c r="D198" s="55">
        <v>434.1350752892735</v>
      </c>
      <c r="E198" s="19">
        <v>96.3333333333333</v>
      </c>
      <c r="F198" s="18">
        <v>530.4684086226068</v>
      </c>
      <c r="G198" s="17">
        <v>1020.5315913773929</v>
      </c>
      <c r="H198" s="49">
        <v>1550.9999999999998</v>
      </c>
      <c r="I198" s="16">
        <f t="shared" si="10"/>
        <v>34.20170268359812</v>
      </c>
      <c r="J198" s="15">
        <f t="shared" si="11"/>
        <v>27.990656047019574</v>
      </c>
      <c r="K198" s="14">
        <f t="shared" si="12"/>
        <v>18.160050960144563</v>
      </c>
    </row>
    <row r="199" spans="1:11" ht="13.5">
      <c r="A199" s="102"/>
      <c r="B199" s="159"/>
      <c r="C199" s="57" t="s">
        <v>2</v>
      </c>
      <c r="D199" s="53">
        <v>3136.34300931615</v>
      </c>
      <c r="E199" s="13">
        <v>201.833333333333</v>
      </c>
      <c r="F199" s="12">
        <v>3338.176342649483</v>
      </c>
      <c r="G199" s="22">
        <v>435.823657350518</v>
      </c>
      <c r="H199" s="47">
        <v>3774.000000000001</v>
      </c>
      <c r="I199" s="10">
        <f t="shared" si="10"/>
        <v>88.45194336644097</v>
      </c>
      <c r="J199" s="148">
        <f t="shared" si="11"/>
        <v>83.10394831256357</v>
      </c>
      <c r="K199" s="8">
        <f t="shared" si="12"/>
        <v>6.0462154366937835</v>
      </c>
    </row>
    <row r="200" spans="1:11" ht="13.5">
      <c r="A200" s="102"/>
      <c r="B200" s="159"/>
      <c r="C200" s="57" t="s">
        <v>1</v>
      </c>
      <c r="D200" s="53">
        <v>1481.78608894701</v>
      </c>
      <c r="E200" s="13">
        <v>75.3333333333333</v>
      </c>
      <c r="F200" s="12">
        <v>1557.1194222803433</v>
      </c>
      <c r="G200" s="22">
        <v>647.380577719654</v>
      </c>
      <c r="H200" s="47">
        <v>2204.4999999999973</v>
      </c>
      <c r="I200" s="10">
        <f t="shared" si="10"/>
        <v>70.63367758132661</v>
      </c>
      <c r="J200" s="148">
        <f t="shared" si="11"/>
        <v>67.21642499192615</v>
      </c>
      <c r="K200" s="8">
        <f t="shared" si="12"/>
        <v>4.837993300668644</v>
      </c>
    </row>
    <row r="201" spans="1:11" ht="13.5">
      <c r="A201" s="102"/>
      <c r="B201" s="159"/>
      <c r="C201" s="58" t="s">
        <v>0</v>
      </c>
      <c r="D201" s="54">
        <v>5052.264173552434</v>
      </c>
      <c r="E201" s="7">
        <v>373.4999999999996</v>
      </c>
      <c r="F201" s="6">
        <v>5425.764173552434</v>
      </c>
      <c r="G201" s="5">
        <v>2103.735826447565</v>
      </c>
      <c r="H201" s="48">
        <v>7529.499999999998</v>
      </c>
      <c r="I201" s="4">
        <f aca="true" t="shared" si="14" ref="I201:I257">F201/H201*100</f>
        <v>72.06008597586076</v>
      </c>
      <c r="J201" s="3">
        <f aca="true" t="shared" si="15" ref="J201:J257">D201/H201*100</f>
        <v>67.09959723158822</v>
      </c>
      <c r="K201" s="2">
        <f aca="true" t="shared" si="16" ref="K201:K257">E201/F201*100</f>
        <v>6.883822961207994</v>
      </c>
    </row>
    <row r="202" spans="1:11" ht="14.25" thickBot="1">
      <c r="A202" s="160"/>
      <c r="B202" s="161"/>
      <c r="C202" s="162" t="s">
        <v>71</v>
      </c>
      <c r="D202" s="163">
        <v>4974.1831037748025</v>
      </c>
      <c r="E202" s="164">
        <v>359.580387391368</v>
      </c>
      <c r="F202" s="165">
        <v>5333.763491166171</v>
      </c>
      <c r="G202" s="166">
        <v>1437.349418880584</v>
      </c>
      <c r="H202" s="167">
        <v>6771.112910046754</v>
      </c>
      <c r="I202" s="168">
        <f t="shared" si="14"/>
        <v>78.77233125520782</v>
      </c>
      <c r="J202" s="169">
        <f t="shared" si="15"/>
        <v>73.46182481160923</v>
      </c>
      <c r="K202" s="170">
        <f t="shared" si="16"/>
        <v>6.741588523505183</v>
      </c>
    </row>
    <row r="203" spans="1:11" s="20" customFormat="1" ht="15.75" customHeight="1">
      <c r="A203" s="109" t="s">
        <v>64</v>
      </c>
      <c r="B203" s="110"/>
      <c r="C203" s="56" t="s">
        <v>3</v>
      </c>
      <c r="D203" s="73">
        <f>D208+D213+D218+D223+D228+D233+D238+D243+D248+D253</f>
        <v>1721.9915939754314</v>
      </c>
      <c r="E203" s="74">
        <f>E208+E213+E218+E223+E228+E233+E238+E243+E248+E253</f>
        <v>443.1666666666671</v>
      </c>
      <c r="F203" s="75">
        <f>F208+F213+F218+F223+F228+F233+F238+F243+F248+F253</f>
        <v>2165.1582606420984</v>
      </c>
      <c r="G203" s="76">
        <f>G208+G213+G218+G223+G228+G233+G238+G243+G248+G253</f>
        <v>4981.341739357901</v>
      </c>
      <c r="H203" s="77">
        <f>H208+H213+H218+H223+H228+H233+H238+H243+H248+H253</f>
        <v>7146.500000000001</v>
      </c>
      <c r="I203" s="78">
        <f t="shared" si="14"/>
        <v>30.29676429919678</v>
      </c>
      <c r="J203" s="79">
        <f t="shared" si="15"/>
        <v>24.095593562938937</v>
      </c>
      <c r="K203" s="80">
        <f t="shared" si="16"/>
        <v>20.46809578415029</v>
      </c>
    </row>
    <row r="204" spans="1:11" s="20" customFormat="1" ht="15.75" customHeight="1">
      <c r="A204" s="111"/>
      <c r="B204" s="158"/>
      <c r="C204" s="57" t="s">
        <v>2</v>
      </c>
      <c r="D204" s="53">
        <f aca="true" t="shared" si="17" ref="D204:H207">D209+D214+D219+D224+D229+D234+D239+D244+D249+D254</f>
        <v>14340.424015654291</v>
      </c>
      <c r="E204" s="13">
        <f t="shared" si="17"/>
        <v>1053.1666666666667</v>
      </c>
      <c r="F204" s="12">
        <f t="shared" si="17"/>
        <v>15393.590682320957</v>
      </c>
      <c r="G204" s="22">
        <f t="shared" si="17"/>
        <v>1984.4093176790332</v>
      </c>
      <c r="H204" s="47">
        <f t="shared" si="17"/>
        <v>17377.99999999999</v>
      </c>
      <c r="I204" s="10">
        <f t="shared" si="14"/>
        <v>88.58091082012295</v>
      </c>
      <c r="J204" s="148">
        <f t="shared" si="15"/>
        <v>82.52056632324951</v>
      </c>
      <c r="K204" s="8">
        <f t="shared" si="16"/>
        <v>6.841591987217087</v>
      </c>
    </row>
    <row r="205" spans="1:11" s="20" customFormat="1" ht="15.75" customHeight="1">
      <c r="A205" s="111"/>
      <c r="B205" s="158"/>
      <c r="C205" s="57" t="s">
        <v>1</v>
      </c>
      <c r="D205" s="53">
        <f t="shared" si="17"/>
        <v>6775.5493203197775</v>
      </c>
      <c r="E205" s="13">
        <f t="shared" si="17"/>
        <v>482.4999999999998</v>
      </c>
      <c r="F205" s="12">
        <f t="shared" si="17"/>
        <v>7258.049320319777</v>
      </c>
      <c r="G205" s="22">
        <f t="shared" si="17"/>
        <v>3528.4506796802275</v>
      </c>
      <c r="H205" s="47">
        <f t="shared" si="17"/>
        <v>10786.500000000004</v>
      </c>
      <c r="I205" s="10">
        <f t="shared" si="14"/>
        <v>67.28827071172088</v>
      </c>
      <c r="J205" s="148">
        <f t="shared" si="15"/>
        <v>62.81508663903745</v>
      </c>
      <c r="K205" s="8">
        <f t="shared" si="16"/>
        <v>6.647791695892495</v>
      </c>
    </row>
    <row r="206" spans="1:11" s="20" customFormat="1" ht="15.75" customHeight="1">
      <c r="A206" s="111"/>
      <c r="B206" s="158"/>
      <c r="C206" s="58" t="s">
        <v>0</v>
      </c>
      <c r="D206" s="54">
        <f t="shared" si="17"/>
        <v>22837.964929949496</v>
      </c>
      <c r="E206" s="7">
        <f t="shared" si="17"/>
        <v>1978.8333333333335</v>
      </c>
      <c r="F206" s="6">
        <f t="shared" si="17"/>
        <v>24816.79826328283</v>
      </c>
      <c r="G206" s="5">
        <f t="shared" si="17"/>
        <v>10494.201736717163</v>
      </c>
      <c r="H206" s="48">
        <f t="shared" si="17"/>
        <v>35310.99999999999</v>
      </c>
      <c r="I206" s="4">
        <f t="shared" si="14"/>
        <v>70.28064417117282</v>
      </c>
      <c r="J206" s="3">
        <f t="shared" si="15"/>
        <v>64.67663031335704</v>
      </c>
      <c r="K206" s="2">
        <f t="shared" si="16"/>
        <v>7.973765641884088</v>
      </c>
    </row>
    <row r="207" spans="1:11" s="20" customFormat="1" ht="15.75" customHeight="1" thickBot="1">
      <c r="A207" s="113"/>
      <c r="B207" s="114"/>
      <c r="C207" s="149" t="s">
        <v>71</v>
      </c>
      <c r="D207" s="150">
        <f t="shared" si="17"/>
        <v>22532.71598483986</v>
      </c>
      <c r="E207" s="151">
        <f t="shared" si="17"/>
        <v>1916.6965498002207</v>
      </c>
      <c r="F207" s="152">
        <f t="shared" si="17"/>
        <v>24449.412534640083</v>
      </c>
      <c r="G207" s="153">
        <f t="shared" si="17"/>
        <v>7355.743315586467</v>
      </c>
      <c r="H207" s="154">
        <f t="shared" si="17"/>
        <v>31805.155850226547</v>
      </c>
      <c r="I207" s="155">
        <f t="shared" si="14"/>
        <v>76.87248146110225</v>
      </c>
      <c r="J207" s="156">
        <f t="shared" si="15"/>
        <v>70.84611089770641</v>
      </c>
      <c r="K207" s="157">
        <f t="shared" si="16"/>
        <v>7.839438052282986</v>
      </c>
    </row>
    <row r="208" spans="1:11" ht="13.5">
      <c r="A208" s="101">
        <v>85007</v>
      </c>
      <c r="B208" s="103" t="s">
        <v>13</v>
      </c>
      <c r="C208" s="59" t="s">
        <v>3</v>
      </c>
      <c r="D208" s="55">
        <v>184.20640337055778</v>
      </c>
      <c r="E208" s="19">
        <v>49.16666666666667</v>
      </c>
      <c r="F208" s="18">
        <v>233.37307003722447</v>
      </c>
      <c r="G208" s="17">
        <v>435.626929962776</v>
      </c>
      <c r="H208" s="49">
        <v>669.0000000000005</v>
      </c>
      <c r="I208" s="16">
        <f t="shared" si="14"/>
        <v>34.8838669711845</v>
      </c>
      <c r="J208" s="15">
        <f t="shared" si="15"/>
        <v>27.53458944253478</v>
      </c>
      <c r="K208" s="14">
        <f t="shared" si="16"/>
        <v>21.06784071479382</v>
      </c>
    </row>
    <row r="209" spans="1:11" ht="13.5">
      <c r="A209" s="102"/>
      <c r="B209" s="159"/>
      <c r="C209" s="57" t="s">
        <v>2</v>
      </c>
      <c r="D209" s="53">
        <v>1375.50268418061</v>
      </c>
      <c r="E209" s="13">
        <v>88.5833333333333</v>
      </c>
      <c r="F209" s="12">
        <v>1464.0860175139433</v>
      </c>
      <c r="G209" s="22">
        <v>157.413982486059</v>
      </c>
      <c r="H209" s="47">
        <v>1621.5000000000023</v>
      </c>
      <c r="I209" s="10">
        <f t="shared" si="14"/>
        <v>90.29207631908363</v>
      </c>
      <c r="J209" s="148">
        <f t="shared" si="15"/>
        <v>84.82902770154844</v>
      </c>
      <c r="K209" s="8">
        <f t="shared" si="16"/>
        <v>6.050418641641707</v>
      </c>
    </row>
    <row r="210" spans="1:11" ht="13.5">
      <c r="A210" s="102"/>
      <c r="B210" s="159"/>
      <c r="C210" s="57" t="s">
        <v>1</v>
      </c>
      <c r="D210" s="53">
        <v>720.512873160908</v>
      </c>
      <c r="E210" s="13">
        <v>55.6666666666667</v>
      </c>
      <c r="F210" s="12">
        <v>776.1795398275748</v>
      </c>
      <c r="G210" s="22">
        <v>358.320460172425</v>
      </c>
      <c r="H210" s="47">
        <v>1134.4999999999998</v>
      </c>
      <c r="I210" s="10">
        <f t="shared" si="14"/>
        <v>68.41600174769282</v>
      </c>
      <c r="J210" s="148">
        <f t="shared" si="15"/>
        <v>63.509288070595694</v>
      </c>
      <c r="K210" s="8">
        <f t="shared" si="16"/>
        <v>7.17188019140943</v>
      </c>
    </row>
    <row r="211" spans="1:11" ht="13.5">
      <c r="A211" s="102"/>
      <c r="B211" s="159"/>
      <c r="C211" s="58" t="s">
        <v>0</v>
      </c>
      <c r="D211" s="54">
        <v>2280.221960712076</v>
      </c>
      <c r="E211" s="7">
        <v>193.41666666666669</v>
      </c>
      <c r="F211" s="6">
        <v>2473.6386273787425</v>
      </c>
      <c r="G211" s="5">
        <v>951.36137262126</v>
      </c>
      <c r="H211" s="48">
        <v>3425.0000000000027</v>
      </c>
      <c r="I211" s="4">
        <f t="shared" si="14"/>
        <v>72.22302561689753</v>
      </c>
      <c r="J211" s="3">
        <f t="shared" si="15"/>
        <v>66.57582367042552</v>
      </c>
      <c r="K211" s="2">
        <f t="shared" si="16"/>
        <v>7.819115715848351</v>
      </c>
    </row>
    <row r="212" spans="1:11" ht="13.5">
      <c r="A212" s="160"/>
      <c r="B212" s="161"/>
      <c r="C212" s="162" t="s">
        <v>71</v>
      </c>
      <c r="D212" s="163">
        <v>2236.891292093927</v>
      </c>
      <c r="E212" s="164">
        <v>186</v>
      </c>
      <c r="F212" s="165">
        <v>2422.891292093927</v>
      </c>
      <c r="G212" s="166">
        <v>665.183478726167</v>
      </c>
      <c r="H212" s="167">
        <v>3088.0747708200943</v>
      </c>
      <c r="I212" s="168">
        <f t="shared" si="14"/>
        <v>78.45960580321325</v>
      </c>
      <c r="J212" s="169">
        <f t="shared" si="15"/>
        <v>72.43643558215658</v>
      </c>
      <c r="K212" s="170">
        <f t="shared" si="16"/>
        <v>7.676778591219991</v>
      </c>
    </row>
    <row r="213" spans="1:11" ht="13.5">
      <c r="A213" s="101">
        <v>85009</v>
      </c>
      <c r="B213" s="103" t="s">
        <v>12</v>
      </c>
      <c r="C213" s="59" t="s">
        <v>3</v>
      </c>
      <c r="D213" s="55">
        <v>200.7815240820058</v>
      </c>
      <c r="E213" s="19">
        <v>40.58333333333332</v>
      </c>
      <c r="F213" s="18">
        <v>241.36485741533912</v>
      </c>
      <c r="G213" s="17">
        <v>643.13514258466</v>
      </c>
      <c r="H213" s="49">
        <v>884.4999999999991</v>
      </c>
      <c r="I213" s="16">
        <f t="shared" si="14"/>
        <v>27.288282353345323</v>
      </c>
      <c r="J213" s="15">
        <f t="shared" si="15"/>
        <v>22.700002722668852</v>
      </c>
      <c r="K213" s="14">
        <f t="shared" si="16"/>
        <v>16.814102006365317</v>
      </c>
    </row>
    <row r="214" spans="1:11" ht="13.5">
      <c r="A214" s="102"/>
      <c r="B214" s="159"/>
      <c r="C214" s="57" t="s">
        <v>2</v>
      </c>
      <c r="D214" s="53">
        <v>1695.27866882367</v>
      </c>
      <c r="E214" s="13">
        <v>85.3333333333333</v>
      </c>
      <c r="F214" s="12">
        <v>1780.6120021570032</v>
      </c>
      <c r="G214" s="22">
        <v>173.887997842992</v>
      </c>
      <c r="H214" s="47">
        <v>1954.4999999999952</v>
      </c>
      <c r="I214" s="10">
        <f t="shared" si="14"/>
        <v>91.10319785914595</v>
      </c>
      <c r="J214" s="148">
        <f t="shared" si="15"/>
        <v>86.73720485155661</v>
      </c>
      <c r="K214" s="8">
        <f t="shared" si="16"/>
        <v>4.79235977461468</v>
      </c>
    </row>
    <row r="215" spans="1:11" ht="13.5">
      <c r="A215" s="102"/>
      <c r="B215" s="159"/>
      <c r="C215" s="57" t="s">
        <v>1</v>
      </c>
      <c r="D215" s="53">
        <v>878.145692738721</v>
      </c>
      <c r="E215" s="13">
        <v>48.9166666666667</v>
      </c>
      <c r="F215" s="12">
        <v>927.0623594053877</v>
      </c>
      <c r="G215" s="22">
        <v>330.937640594612</v>
      </c>
      <c r="H215" s="47">
        <v>1257.9999999999998</v>
      </c>
      <c r="I215" s="10">
        <f t="shared" si="14"/>
        <v>73.69335130408489</v>
      </c>
      <c r="J215" s="148">
        <f t="shared" si="15"/>
        <v>69.80490403328467</v>
      </c>
      <c r="K215" s="8">
        <f t="shared" si="16"/>
        <v>5.276523868150742</v>
      </c>
    </row>
    <row r="216" spans="1:11" ht="13.5">
      <c r="A216" s="102"/>
      <c r="B216" s="159"/>
      <c r="C216" s="58" t="s">
        <v>0</v>
      </c>
      <c r="D216" s="54">
        <v>2774.2058856443964</v>
      </c>
      <c r="E216" s="7">
        <v>174.83333333333331</v>
      </c>
      <c r="F216" s="6">
        <v>2949.03921897773</v>
      </c>
      <c r="G216" s="5">
        <v>1147.960781022264</v>
      </c>
      <c r="H216" s="48">
        <v>4096.9999999999945</v>
      </c>
      <c r="I216" s="4">
        <f t="shared" si="14"/>
        <v>71.98045445393542</v>
      </c>
      <c r="J216" s="3">
        <f t="shared" si="15"/>
        <v>67.713104360371</v>
      </c>
      <c r="K216" s="2">
        <f t="shared" si="16"/>
        <v>5.928484511438218</v>
      </c>
    </row>
    <row r="217" spans="1:11" ht="13.5">
      <c r="A217" s="160"/>
      <c r="B217" s="161"/>
      <c r="C217" s="162" t="s">
        <v>71</v>
      </c>
      <c r="D217" s="163">
        <v>2749.624121387552</v>
      </c>
      <c r="E217" s="164">
        <v>170.7375120076849</v>
      </c>
      <c r="F217" s="165">
        <v>2920.361633395237</v>
      </c>
      <c r="G217" s="166">
        <v>758.3947715682359</v>
      </c>
      <c r="H217" s="167">
        <v>3678.756404963473</v>
      </c>
      <c r="I217" s="168">
        <f t="shared" si="14"/>
        <v>79.38447975122816</v>
      </c>
      <c r="J217" s="169">
        <f t="shared" si="15"/>
        <v>74.7433050385638</v>
      </c>
      <c r="K217" s="170">
        <f t="shared" si="16"/>
        <v>5.846451003028143</v>
      </c>
    </row>
    <row r="218" spans="1:11" ht="13.5">
      <c r="A218" s="101">
        <v>85011</v>
      </c>
      <c r="B218" s="103" t="s">
        <v>11</v>
      </c>
      <c r="C218" s="59" t="s">
        <v>3</v>
      </c>
      <c r="D218" s="55">
        <v>169.1783418279849</v>
      </c>
      <c r="E218" s="19">
        <v>57.6666666666667</v>
      </c>
      <c r="F218" s="18">
        <v>226.8450084946516</v>
      </c>
      <c r="G218" s="17">
        <v>418.154991505349</v>
      </c>
      <c r="H218" s="49">
        <v>645.0000000000006</v>
      </c>
      <c r="I218" s="16">
        <f t="shared" si="14"/>
        <v>35.169768758860684</v>
      </c>
      <c r="J218" s="15">
        <f t="shared" si="15"/>
        <v>26.22920028340849</v>
      </c>
      <c r="K218" s="14">
        <f t="shared" si="16"/>
        <v>25.421175034594746</v>
      </c>
    </row>
    <row r="219" spans="1:11" ht="13.5">
      <c r="A219" s="102"/>
      <c r="B219" s="159"/>
      <c r="C219" s="57" t="s">
        <v>2</v>
      </c>
      <c r="D219" s="53">
        <v>1192.26042661889</v>
      </c>
      <c r="E219" s="13">
        <v>150</v>
      </c>
      <c r="F219" s="12">
        <v>1342.26042661889</v>
      </c>
      <c r="G219" s="22">
        <v>240.239573381109</v>
      </c>
      <c r="H219" s="47">
        <v>1582.499999999999</v>
      </c>
      <c r="I219" s="10">
        <f t="shared" si="14"/>
        <v>84.81898430451128</v>
      </c>
      <c r="J219" s="148">
        <f t="shared" si="15"/>
        <v>75.34031131872926</v>
      </c>
      <c r="K219" s="8">
        <f t="shared" si="16"/>
        <v>11.175178603592231</v>
      </c>
    </row>
    <row r="220" spans="1:11" ht="13.5">
      <c r="A220" s="102"/>
      <c r="B220" s="159"/>
      <c r="C220" s="57" t="s">
        <v>1</v>
      </c>
      <c r="D220" s="53">
        <v>700.77687279186</v>
      </c>
      <c r="E220" s="13">
        <v>72.6666666666667</v>
      </c>
      <c r="F220" s="12">
        <v>773.4435394585267</v>
      </c>
      <c r="G220" s="22">
        <v>418.556460541474</v>
      </c>
      <c r="H220" s="47">
        <v>1192.0000000000007</v>
      </c>
      <c r="I220" s="10">
        <f t="shared" si="14"/>
        <v>64.88620297470858</v>
      </c>
      <c r="J220" s="148">
        <f t="shared" si="15"/>
        <v>58.790006106699636</v>
      </c>
      <c r="K220" s="8">
        <f t="shared" si="16"/>
        <v>9.395212831894526</v>
      </c>
    </row>
    <row r="221" spans="1:11" ht="13.5">
      <c r="A221" s="102"/>
      <c r="B221" s="159"/>
      <c r="C221" s="58" t="s">
        <v>0</v>
      </c>
      <c r="D221" s="54">
        <v>2062.215641238735</v>
      </c>
      <c r="E221" s="7">
        <v>280.33333333333337</v>
      </c>
      <c r="F221" s="6">
        <v>2342.5489745720683</v>
      </c>
      <c r="G221" s="5">
        <v>1076.951025427932</v>
      </c>
      <c r="H221" s="48">
        <v>3419.5</v>
      </c>
      <c r="I221" s="4">
        <f t="shared" si="14"/>
        <v>68.50559949033685</v>
      </c>
      <c r="J221" s="3">
        <f t="shared" si="15"/>
        <v>60.30751984906375</v>
      </c>
      <c r="K221" s="2">
        <f t="shared" si="16"/>
        <v>11.967021239525804</v>
      </c>
    </row>
    <row r="222" spans="1:11" ht="13.5">
      <c r="A222" s="160"/>
      <c r="B222" s="161"/>
      <c r="C222" s="162" t="s">
        <v>71</v>
      </c>
      <c r="D222" s="163">
        <v>2022.6827462743522</v>
      </c>
      <c r="E222" s="164">
        <v>272.1308839190629</v>
      </c>
      <c r="F222" s="165">
        <v>2294.813630193415</v>
      </c>
      <c r="G222" s="166">
        <v>808.426793743781</v>
      </c>
      <c r="H222" s="167">
        <v>3103.2404239371963</v>
      </c>
      <c r="I222" s="168">
        <f t="shared" si="14"/>
        <v>73.9489474451322</v>
      </c>
      <c r="J222" s="169">
        <f t="shared" si="15"/>
        <v>65.17969831380643</v>
      </c>
      <c r="K222" s="170">
        <f t="shared" si="16"/>
        <v>11.858517848184768</v>
      </c>
    </row>
    <row r="223" spans="1:11" ht="13.5">
      <c r="A223" s="101">
        <v>85024</v>
      </c>
      <c r="B223" s="103" t="s">
        <v>10</v>
      </c>
      <c r="C223" s="59" t="s">
        <v>3</v>
      </c>
      <c r="D223" s="55">
        <v>89.39132152443051</v>
      </c>
      <c r="E223" s="19">
        <v>23.33333333333333</v>
      </c>
      <c r="F223" s="18">
        <v>112.72465485776384</v>
      </c>
      <c r="G223" s="17">
        <v>210.77534514223652</v>
      </c>
      <c r="H223" s="49">
        <v>323.50000000000034</v>
      </c>
      <c r="I223" s="16">
        <f t="shared" si="14"/>
        <v>34.845333804563744</v>
      </c>
      <c r="J223" s="15">
        <f t="shared" si="15"/>
        <v>27.632556885449894</v>
      </c>
      <c r="K223" s="14">
        <f t="shared" si="16"/>
        <v>20.699405434219663</v>
      </c>
    </row>
    <row r="224" spans="1:11" ht="13.5">
      <c r="A224" s="102"/>
      <c r="B224" s="159"/>
      <c r="C224" s="57" t="s">
        <v>2</v>
      </c>
      <c r="D224" s="53">
        <v>723.211131098061</v>
      </c>
      <c r="E224" s="13">
        <v>41.4166666666667</v>
      </c>
      <c r="F224" s="12">
        <v>764.6277977647277</v>
      </c>
      <c r="G224" s="22">
        <v>78.372202235272</v>
      </c>
      <c r="H224" s="47">
        <v>842.9999999999997</v>
      </c>
      <c r="I224" s="10">
        <f t="shared" si="14"/>
        <v>90.70317885702586</v>
      </c>
      <c r="J224" s="148">
        <f t="shared" si="15"/>
        <v>85.7901697625221</v>
      </c>
      <c r="K224" s="8">
        <f t="shared" si="16"/>
        <v>5.416578731213014</v>
      </c>
    </row>
    <row r="225" spans="1:11" ht="13.5">
      <c r="A225" s="102"/>
      <c r="B225" s="159"/>
      <c r="C225" s="57" t="s">
        <v>1</v>
      </c>
      <c r="D225" s="53">
        <v>366.311363467003</v>
      </c>
      <c r="E225" s="13">
        <v>20.4166666666667</v>
      </c>
      <c r="F225" s="12">
        <v>386.7280301336697</v>
      </c>
      <c r="G225" s="22">
        <v>199.77196986633</v>
      </c>
      <c r="H225" s="47">
        <v>586.4999999999997</v>
      </c>
      <c r="I225" s="10">
        <f t="shared" si="14"/>
        <v>65.93828305774423</v>
      </c>
      <c r="J225" s="148">
        <f t="shared" si="15"/>
        <v>62.4571804717823</v>
      </c>
      <c r="K225" s="8">
        <f t="shared" si="16"/>
        <v>5.279334590670821</v>
      </c>
    </row>
    <row r="226" spans="1:11" ht="13.5">
      <c r="A226" s="102"/>
      <c r="B226" s="159"/>
      <c r="C226" s="58" t="s">
        <v>0</v>
      </c>
      <c r="D226" s="54">
        <v>1178.9138160894945</v>
      </c>
      <c r="E226" s="7">
        <v>85.16666666666673</v>
      </c>
      <c r="F226" s="6">
        <v>1264.0804827561612</v>
      </c>
      <c r="G226" s="5">
        <v>488.9195172438385</v>
      </c>
      <c r="H226" s="48">
        <v>1752.9999999999995</v>
      </c>
      <c r="I226" s="4">
        <f t="shared" si="14"/>
        <v>72.10955406481241</v>
      </c>
      <c r="J226" s="3">
        <f t="shared" si="15"/>
        <v>67.2512159777236</v>
      </c>
      <c r="K226" s="2">
        <f t="shared" si="16"/>
        <v>6.737440204833478</v>
      </c>
    </row>
    <row r="227" spans="1:11" ht="13.5">
      <c r="A227" s="160"/>
      <c r="B227" s="161"/>
      <c r="C227" s="162" t="s">
        <v>71</v>
      </c>
      <c r="D227" s="163">
        <v>1163.5541423366183</v>
      </c>
      <c r="E227" s="164">
        <v>83.5833333333334</v>
      </c>
      <c r="F227" s="165">
        <v>1247.1374756699518</v>
      </c>
      <c r="G227" s="166">
        <v>347.8923421413255</v>
      </c>
      <c r="H227" s="167">
        <v>1595.029817811277</v>
      </c>
      <c r="I227" s="168">
        <f t="shared" si="14"/>
        <v>78.18897563816655</v>
      </c>
      <c r="J227" s="169">
        <f t="shared" si="15"/>
        <v>72.94873922377602</v>
      </c>
      <c r="K227" s="170">
        <f t="shared" si="16"/>
        <v>6.7020144101141</v>
      </c>
    </row>
    <row r="228" spans="1:11" ht="13.5">
      <c r="A228" s="101">
        <v>85026</v>
      </c>
      <c r="B228" s="103" t="s">
        <v>9</v>
      </c>
      <c r="C228" s="59" t="s">
        <v>3</v>
      </c>
      <c r="D228" s="55">
        <v>138.8075727342181</v>
      </c>
      <c r="E228" s="19">
        <v>30.08333333333335</v>
      </c>
      <c r="F228" s="18">
        <v>168.89090606755144</v>
      </c>
      <c r="G228" s="17">
        <v>450.109093932449</v>
      </c>
      <c r="H228" s="49">
        <v>619.0000000000005</v>
      </c>
      <c r="I228" s="16">
        <f t="shared" si="14"/>
        <v>27.284475939830582</v>
      </c>
      <c r="J228" s="15">
        <f t="shared" si="15"/>
        <v>22.42448670988982</v>
      </c>
      <c r="K228" s="14">
        <f t="shared" si="16"/>
        <v>17.812287253228952</v>
      </c>
    </row>
    <row r="229" spans="1:11" ht="13.5">
      <c r="A229" s="102"/>
      <c r="B229" s="159"/>
      <c r="C229" s="57" t="s">
        <v>2</v>
      </c>
      <c r="D229" s="53">
        <v>1295.00534016497</v>
      </c>
      <c r="E229" s="13">
        <v>73.6666666666667</v>
      </c>
      <c r="F229" s="12">
        <v>1368.6720068316367</v>
      </c>
      <c r="G229" s="22">
        <v>172.327993168365</v>
      </c>
      <c r="H229" s="47">
        <v>1541.0000000000018</v>
      </c>
      <c r="I229" s="10">
        <f t="shared" si="14"/>
        <v>88.81713217596594</v>
      </c>
      <c r="J229" s="148">
        <f t="shared" si="15"/>
        <v>84.03668657786947</v>
      </c>
      <c r="K229" s="8">
        <f t="shared" si="16"/>
        <v>5.382346266962746</v>
      </c>
    </row>
    <row r="230" spans="1:11" ht="13.5">
      <c r="A230" s="102"/>
      <c r="B230" s="159"/>
      <c r="C230" s="57" t="s">
        <v>1</v>
      </c>
      <c r="D230" s="53">
        <v>558.866051211327</v>
      </c>
      <c r="E230" s="13">
        <v>41.4166666666667</v>
      </c>
      <c r="F230" s="12">
        <v>600.2827178779937</v>
      </c>
      <c r="G230" s="22">
        <v>300.217282122007</v>
      </c>
      <c r="H230" s="47">
        <v>900.5000000000007</v>
      </c>
      <c r="I230" s="10">
        <f t="shared" si="14"/>
        <v>66.66104584986044</v>
      </c>
      <c r="J230" s="148">
        <f t="shared" si="15"/>
        <v>62.061749162834715</v>
      </c>
      <c r="K230" s="8">
        <f t="shared" si="16"/>
        <v>6.899526745176853</v>
      </c>
    </row>
    <row r="231" spans="1:11" ht="13.5">
      <c r="A231" s="102"/>
      <c r="B231" s="159"/>
      <c r="C231" s="58" t="s">
        <v>0</v>
      </c>
      <c r="D231" s="54">
        <v>1992.6789641105152</v>
      </c>
      <c r="E231" s="7">
        <v>145.16666666666674</v>
      </c>
      <c r="F231" s="6">
        <v>2137.845630777182</v>
      </c>
      <c r="G231" s="5">
        <v>922.6543692228211</v>
      </c>
      <c r="H231" s="48">
        <v>3060.5000000000027</v>
      </c>
      <c r="I231" s="4">
        <f t="shared" si="14"/>
        <v>69.85282244003203</v>
      </c>
      <c r="J231" s="3">
        <f t="shared" si="15"/>
        <v>65.1095887636175</v>
      </c>
      <c r="K231" s="2">
        <f t="shared" si="16"/>
        <v>6.7903250158381905</v>
      </c>
    </row>
    <row r="232" spans="1:11" ht="13.5">
      <c r="A232" s="160"/>
      <c r="B232" s="161"/>
      <c r="C232" s="162" t="s">
        <v>71</v>
      </c>
      <c r="D232" s="163">
        <v>1968.477852253368</v>
      </c>
      <c r="E232" s="164">
        <v>141.6643072857683</v>
      </c>
      <c r="F232" s="165">
        <v>2110.142159539136</v>
      </c>
      <c r="G232" s="166">
        <v>633.9762050925581</v>
      </c>
      <c r="H232" s="167">
        <v>2744.118364631694</v>
      </c>
      <c r="I232" s="168">
        <f t="shared" si="14"/>
        <v>76.89690746347789</v>
      </c>
      <c r="J232" s="169">
        <f t="shared" si="15"/>
        <v>71.73443673657168</v>
      </c>
      <c r="K232" s="170">
        <f t="shared" si="16"/>
        <v>6.713495896253188</v>
      </c>
    </row>
    <row r="233" spans="1:11" ht="13.5">
      <c r="A233" s="101">
        <v>85034</v>
      </c>
      <c r="B233" s="103" t="s">
        <v>8</v>
      </c>
      <c r="C233" s="59" t="s">
        <v>3</v>
      </c>
      <c r="D233" s="55">
        <v>97.85718845942979</v>
      </c>
      <c r="E233" s="19">
        <v>20.833333333333382</v>
      </c>
      <c r="F233" s="18">
        <v>118.69052179276318</v>
      </c>
      <c r="G233" s="17">
        <v>355.809478207236</v>
      </c>
      <c r="H233" s="49">
        <v>474.49999999999915</v>
      </c>
      <c r="I233" s="16">
        <f t="shared" si="14"/>
        <v>25.01380859699966</v>
      </c>
      <c r="J233" s="15">
        <f t="shared" si="15"/>
        <v>20.623222014632237</v>
      </c>
      <c r="K233" s="14">
        <f t="shared" si="16"/>
        <v>17.552651229985273</v>
      </c>
    </row>
    <row r="234" spans="1:11" ht="13.5">
      <c r="A234" s="102"/>
      <c r="B234" s="159"/>
      <c r="C234" s="57" t="s">
        <v>2</v>
      </c>
      <c r="D234" s="53">
        <v>1093.52884232595</v>
      </c>
      <c r="E234" s="13">
        <v>67.1666666666667</v>
      </c>
      <c r="F234" s="12">
        <v>1160.6955089926169</v>
      </c>
      <c r="G234" s="22">
        <v>115.304491007379</v>
      </c>
      <c r="H234" s="47">
        <v>1275.999999999996</v>
      </c>
      <c r="I234" s="10">
        <f t="shared" si="14"/>
        <v>90.9635978834342</v>
      </c>
      <c r="J234" s="148">
        <f t="shared" si="15"/>
        <v>85.69975253338194</v>
      </c>
      <c r="K234" s="8">
        <f t="shared" si="16"/>
        <v>5.786760278323257</v>
      </c>
    </row>
    <row r="235" spans="1:11" ht="13.5">
      <c r="A235" s="102"/>
      <c r="B235" s="159"/>
      <c r="C235" s="57" t="s">
        <v>1</v>
      </c>
      <c r="D235" s="53">
        <v>448.190948491416</v>
      </c>
      <c r="E235" s="13">
        <v>23.3333333333333</v>
      </c>
      <c r="F235" s="12">
        <v>471.5242818247493</v>
      </c>
      <c r="G235" s="22">
        <v>228.975718175251</v>
      </c>
      <c r="H235" s="47">
        <v>700.5000000000003</v>
      </c>
      <c r="I235" s="10">
        <f t="shared" si="14"/>
        <v>67.31253130974291</v>
      </c>
      <c r="J235" s="148">
        <f t="shared" si="15"/>
        <v>63.981577229324174</v>
      </c>
      <c r="K235" s="8">
        <f t="shared" si="16"/>
        <v>4.948490296838109</v>
      </c>
    </row>
    <row r="236" spans="1:11" ht="13.5">
      <c r="A236" s="102"/>
      <c r="B236" s="159"/>
      <c r="C236" s="58" t="s">
        <v>0</v>
      </c>
      <c r="D236" s="54">
        <v>1639.576979276796</v>
      </c>
      <c r="E236" s="7">
        <v>111.33333333333339</v>
      </c>
      <c r="F236" s="6">
        <v>1750.9103126101295</v>
      </c>
      <c r="G236" s="5">
        <v>700.089687389866</v>
      </c>
      <c r="H236" s="48">
        <v>2450.9999999999955</v>
      </c>
      <c r="I236" s="4">
        <f t="shared" si="14"/>
        <v>71.43656926193933</v>
      </c>
      <c r="J236" s="3">
        <f t="shared" si="15"/>
        <v>66.8942056008486</v>
      </c>
      <c r="K236" s="2">
        <f t="shared" si="16"/>
        <v>6.358597155519963</v>
      </c>
    </row>
    <row r="237" spans="1:11" ht="13.5">
      <c r="A237" s="160"/>
      <c r="B237" s="161"/>
      <c r="C237" s="162" t="s">
        <v>71</v>
      </c>
      <c r="D237" s="163">
        <v>1625.693225147899</v>
      </c>
      <c r="E237" s="164">
        <v>107.4138465877045</v>
      </c>
      <c r="F237" s="165">
        <v>1733.1070717356035</v>
      </c>
      <c r="G237" s="166">
        <v>486.695886328495</v>
      </c>
      <c r="H237" s="167">
        <v>2219.8029580640987</v>
      </c>
      <c r="I237" s="168">
        <f t="shared" si="14"/>
        <v>78.07481584973898</v>
      </c>
      <c r="J237" s="169">
        <f t="shared" si="15"/>
        <v>73.23592480323904</v>
      </c>
      <c r="K237" s="170">
        <f t="shared" si="16"/>
        <v>6.197761715906908</v>
      </c>
    </row>
    <row r="238" spans="1:11" ht="13.5">
      <c r="A238" s="101">
        <v>85039</v>
      </c>
      <c r="B238" s="103" t="s">
        <v>7</v>
      </c>
      <c r="C238" s="59" t="s">
        <v>3</v>
      </c>
      <c r="D238" s="55">
        <v>133.7923860970526</v>
      </c>
      <c r="E238" s="19">
        <v>18.75</v>
      </c>
      <c r="F238" s="18">
        <v>152.5423860970526</v>
      </c>
      <c r="G238" s="17">
        <v>391.95761390294695</v>
      </c>
      <c r="H238" s="49">
        <v>544.4999999999995</v>
      </c>
      <c r="I238" s="16">
        <f t="shared" si="14"/>
        <v>28.01513059633659</v>
      </c>
      <c r="J238" s="15">
        <f t="shared" si="15"/>
        <v>24.57160442553769</v>
      </c>
      <c r="K238" s="14">
        <f t="shared" si="16"/>
        <v>12.291665601763054</v>
      </c>
    </row>
    <row r="239" spans="1:11" ht="13.5">
      <c r="A239" s="102"/>
      <c r="B239" s="159"/>
      <c r="C239" s="57" t="s">
        <v>2</v>
      </c>
      <c r="D239" s="53">
        <v>1344.47361901434</v>
      </c>
      <c r="E239" s="13">
        <v>78.8333333333333</v>
      </c>
      <c r="F239" s="12">
        <v>1423.3069523476734</v>
      </c>
      <c r="G239" s="22">
        <v>136.193047652327</v>
      </c>
      <c r="H239" s="47">
        <v>1559.5000000000005</v>
      </c>
      <c r="I239" s="10">
        <f t="shared" si="14"/>
        <v>91.26687735477223</v>
      </c>
      <c r="J239" s="148">
        <f t="shared" si="15"/>
        <v>86.2118383465431</v>
      </c>
      <c r="K239" s="8">
        <f t="shared" si="16"/>
        <v>5.538744344872459</v>
      </c>
    </row>
    <row r="240" spans="1:11" ht="13.5">
      <c r="A240" s="102"/>
      <c r="B240" s="159"/>
      <c r="C240" s="57" t="s">
        <v>1</v>
      </c>
      <c r="D240" s="53">
        <v>489.076333583095</v>
      </c>
      <c r="E240" s="13">
        <v>30.25</v>
      </c>
      <c r="F240" s="12">
        <v>519.326333583095</v>
      </c>
      <c r="G240" s="22">
        <v>235.173666416905</v>
      </c>
      <c r="H240" s="47">
        <v>754.5</v>
      </c>
      <c r="I240" s="10">
        <f t="shared" si="14"/>
        <v>68.83052797655334</v>
      </c>
      <c r="J240" s="148">
        <f t="shared" si="15"/>
        <v>64.82125030922398</v>
      </c>
      <c r="K240" s="8">
        <f t="shared" si="16"/>
        <v>5.824853862366261</v>
      </c>
    </row>
    <row r="241" spans="1:11" ht="13.5">
      <c r="A241" s="102"/>
      <c r="B241" s="159"/>
      <c r="C241" s="58" t="s">
        <v>0</v>
      </c>
      <c r="D241" s="54">
        <v>1967.3423386944876</v>
      </c>
      <c r="E241" s="7">
        <v>127.8333333333333</v>
      </c>
      <c r="F241" s="6">
        <v>2095.175672027821</v>
      </c>
      <c r="G241" s="5">
        <v>763.3243279721789</v>
      </c>
      <c r="H241" s="48">
        <v>2858.5</v>
      </c>
      <c r="I241" s="4">
        <f t="shared" si="14"/>
        <v>73.29633276291135</v>
      </c>
      <c r="J241" s="3">
        <f t="shared" si="15"/>
        <v>68.82429031640677</v>
      </c>
      <c r="K241" s="2">
        <f t="shared" si="16"/>
        <v>6.101318139572015</v>
      </c>
    </row>
    <row r="242" spans="1:11" ht="13.5">
      <c r="A242" s="160"/>
      <c r="B242" s="161"/>
      <c r="C242" s="162" t="s">
        <v>71</v>
      </c>
      <c r="D242" s="163">
        <v>1940.479563055231</v>
      </c>
      <c r="E242" s="164">
        <v>124.5833333333333</v>
      </c>
      <c r="F242" s="165">
        <v>2065.0628963885642</v>
      </c>
      <c r="G242" s="166">
        <v>489.936465920011</v>
      </c>
      <c r="H242" s="167">
        <v>2554.9993623085757</v>
      </c>
      <c r="I242" s="168">
        <f t="shared" si="14"/>
        <v>80.82439967901487</v>
      </c>
      <c r="J242" s="169">
        <f t="shared" si="15"/>
        <v>75.94833844897347</v>
      </c>
      <c r="K242" s="170">
        <f t="shared" si="16"/>
        <v>6.032907450480461</v>
      </c>
    </row>
    <row r="243" spans="1:11" ht="13.5">
      <c r="A243" s="101">
        <v>85045</v>
      </c>
      <c r="B243" s="103" t="s">
        <v>6</v>
      </c>
      <c r="C243" s="59" t="s">
        <v>3</v>
      </c>
      <c r="D243" s="55">
        <v>381.40472884767297</v>
      </c>
      <c r="E243" s="19">
        <v>124.5833333333337</v>
      </c>
      <c r="F243" s="18">
        <v>505.9880621810067</v>
      </c>
      <c r="G243" s="17">
        <v>1007.511937818993</v>
      </c>
      <c r="H243" s="49">
        <v>1513.4999999999998</v>
      </c>
      <c r="I243" s="16">
        <f t="shared" si="14"/>
        <v>33.43165260528621</v>
      </c>
      <c r="J243" s="15">
        <f t="shared" si="15"/>
        <v>25.200180300473935</v>
      </c>
      <c r="K243" s="14">
        <f t="shared" si="16"/>
        <v>24.621793011544728</v>
      </c>
    </row>
    <row r="244" spans="1:11" ht="13.5">
      <c r="A244" s="102"/>
      <c r="B244" s="159"/>
      <c r="C244" s="57" t="s">
        <v>2</v>
      </c>
      <c r="D244" s="53">
        <v>2686.81922831457</v>
      </c>
      <c r="E244" s="13">
        <v>281.333333333333</v>
      </c>
      <c r="F244" s="12">
        <v>2968.152561647903</v>
      </c>
      <c r="G244" s="22">
        <v>517.347438352095</v>
      </c>
      <c r="H244" s="47">
        <v>3485.499999999998</v>
      </c>
      <c r="I244" s="10">
        <f t="shared" si="14"/>
        <v>85.15715282306425</v>
      </c>
      <c r="J244" s="148">
        <f t="shared" si="15"/>
        <v>77.08561837080968</v>
      </c>
      <c r="K244" s="8">
        <f t="shared" si="16"/>
        <v>9.478398683696303</v>
      </c>
    </row>
    <row r="245" spans="1:11" ht="13.5">
      <c r="A245" s="102"/>
      <c r="B245" s="159"/>
      <c r="C245" s="57" t="s">
        <v>1</v>
      </c>
      <c r="D245" s="53">
        <v>1311.66722043542</v>
      </c>
      <c r="E245" s="13">
        <v>115.583333333333</v>
      </c>
      <c r="F245" s="12">
        <v>1427.250553768753</v>
      </c>
      <c r="G245" s="22">
        <v>796.749446231247</v>
      </c>
      <c r="H245" s="47">
        <v>2224</v>
      </c>
      <c r="I245" s="10">
        <f t="shared" si="14"/>
        <v>64.1749349716166</v>
      </c>
      <c r="J245" s="148">
        <f t="shared" si="15"/>
        <v>58.977842645477516</v>
      </c>
      <c r="K245" s="8">
        <f t="shared" si="16"/>
        <v>8.098321141170853</v>
      </c>
    </row>
    <row r="246" spans="1:11" ht="13.5">
      <c r="A246" s="102"/>
      <c r="B246" s="159"/>
      <c r="C246" s="58" t="s">
        <v>0</v>
      </c>
      <c r="D246" s="54">
        <v>4379.891177597663</v>
      </c>
      <c r="E246" s="7">
        <v>521.4999999999997</v>
      </c>
      <c r="F246" s="6">
        <v>4901.391177597663</v>
      </c>
      <c r="G246" s="5">
        <v>2321.608822402335</v>
      </c>
      <c r="H246" s="48">
        <v>7222.999999999998</v>
      </c>
      <c r="I246" s="4">
        <f t="shared" si="14"/>
        <v>67.85810850889747</v>
      </c>
      <c r="J246" s="3">
        <f t="shared" si="15"/>
        <v>60.6381168156952</v>
      </c>
      <c r="K246" s="2">
        <f t="shared" si="16"/>
        <v>10.639836346537116</v>
      </c>
    </row>
    <row r="247" spans="1:11" ht="13.5">
      <c r="A247" s="160"/>
      <c r="B247" s="161"/>
      <c r="C247" s="162" t="s">
        <v>71</v>
      </c>
      <c r="D247" s="163">
        <v>4320.451898317396</v>
      </c>
      <c r="E247" s="164">
        <v>499.58333333333303</v>
      </c>
      <c r="F247" s="165">
        <v>4820.035231650729</v>
      </c>
      <c r="G247" s="166">
        <v>1674.132216621181</v>
      </c>
      <c r="H247" s="167">
        <v>6494.16744827191</v>
      </c>
      <c r="I247" s="168">
        <f t="shared" si="14"/>
        <v>74.22098783321846</v>
      </c>
      <c r="J247" s="169">
        <f t="shared" si="15"/>
        <v>66.52818752721048</v>
      </c>
      <c r="K247" s="170">
        <f t="shared" si="16"/>
        <v>10.364723686101348</v>
      </c>
    </row>
    <row r="248" spans="1:11" ht="13.5">
      <c r="A248" s="101">
        <v>85046</v>
      </c>
      <c r="B248" s="103" t="s">
        <v>5</v>
      </c>
      <c r="C248" s="59" t="s">
        <v>3</v>
      </c>
      <c r="D248" s="55">
        <v>259.7105156599814</v>
      </c>
      <c r="E248" s="19">
        <v>57.6666666666667</v>
      </c>
      <c r="F248" s="18">
        <v>317.3771823266481</v>
      </c>
      <c r="G248" s="17">
        <v>878.122817673353</v>
      </c>
      <c r="H248" s="49">
        <v>1195.5000000000011</v>
      </c>
      <c r="I248" s="16">
        <f t="shared" si="14"/>
        <v>26.54765222305711</v>
      </c>
      <c r="J248" s="15">
        <f t="shared" si="15"/>
        <v>21.724008001671365</v>
      </c>
      <c r="K248" s="14">
        <f t="shared" si="16"/>
        <v>18.16975821762622</v>
      </c>
    </row>
    <row r="249" spans="1:11" ht="13.5">
      <c r="A249" s="102"/>
      <c r="B249" s="159"/>
      <c r="C249" s="57" t="s">
        <v>2</v>
      </c>
      <c r="D249" s="53">
        <v>2427.75560070462</v>
      </c>
      <c r="E249" s="13">
        <v>142.416666666667</v>
      </c>
      <c r="F249" s="12">
        <v>2570.172267371287</v>
      </c>
      <c r="G249" s="22">
        <v>322.82773262871</v>
      </c>
      <c r="H249" s="47">
        <v>2892.9999999999973</v>
      </c>
      <c r="I249" s="10">
        <f t="shared" si="14"/>
        <v>88.8410738807912</v>
      </c>
      <c r="J249" s="148">
        <f t="shared" si="15"/>
        <v>83.91827171464301</v>
      </c>
      <c r="K249" s="8">
        <f t="shared" si="16"/>
        <v>5.54113311682129</v>
      </c>
    </row>
    <row r="250" spans="1:11" ht="13.5">
      <c r="A250" s="102"/>
      <c r="B250" s="159"/>
      <c r="C250" s="57" t="s">
        <v>1</v>
      </c>
      <c r="D250" s="53">
        <v>1046.88670479182</v>
      </c>
      <c r="E250" s="13">
        <v>45.8333333333333</v>
      </c>
      <c r="F250" s="12">
        <v>1092.7200381251532</v>
      </c>
      <c r="G250" s="22">
        <v>515.77996187485</v>
      </c>
      <c r="H250" s="47">
        <v>1608.5000000000032</v>
      </c>
      <c r="I250" s="10">
        <f t="shared" si="14"/>
        <v>67.93410246348468</v>
      </c>
      <c r="J250" s="148">
        <f t="shared" si="15"/>
        <v>65.08465681018451</v>
      </c>
      <c r="K250" s="8">
        <f t="shared" si="16"/>
        <v>4.1944259951498974</v>
      </c>
    </row>
    <row r="251" spans="1:11" ht="13.5">
      <c r="A251" s="102"/>
      <c r="B251" s="159"/>
      <c r="C251" s="58" t="s">
        <v>0</v>
      </c>
      <c r="D251" s="54">
        <v>3734.3528211564217</v>
      </c>
      <c r="E251" s="7">
        <v>245.91666666666703</v>
      </c>
      <c r="F251" s="6">
        <v>3980.2694878230886</v>
      </c>
      <c r="G251" s="5">
        <v>1716.730512176913</v>
      </c>
      <c r="H251" s="48">
        <v>5697.000000000002</v>
      </c>
      <c r="I251" s="4">
        <f t="shared" si="14"/>
        <v>69.86606087103893</v>
      </c>
      <c r="J251" s="3">
        <f t="shared" si="15"/>
        <v>65.54946149124838</v>
      </c>
      <c r="K251" s="2">
        <f t="shared" si="16"/>
        <v>6.178392378179528</v>
      </c>
    </row>
    <row r="252" spans="1:11" ht="13.5">
      <c r="A252" s="160"/>
      <c r="B252" s="161"/>
      <c r="C252" s="162" t="s">
        <v>71</v>
      </c>
      <c r="D252" s="163">
        <v>3689.335606436838</v>
      </c>
      <c r="E252" s="164">
        <v>239.16666666666703</v>
      </c>
      <c r="F252" s="165">
        <v>3928.502273103505</v>
      </c>
      <c r="G252" s="166">
        <v>1199.104753430447</v>
      </c>
      <c r="H252" s="167">
        <v>5127.607026533952</v>
      </c>
      <c r="I252" s="168">
        <f t="shared" si="14"/>
        <v>76.61472988812498</v>
      </c>
      <c r="J252" s="169">
        <f t="shared" si="15"/>
        <v>71.95043589232841</v>
      </c>
      <c r="K252" s="170">
        <f t="shared" si="16"/>
        <v>6.08798595597416</v>
      </c>
    </row>
    <row r="253" spans="1:11" ht="13.5">
      <c r="A253" s="101">
        <v>85047</v>
      </c>
      <c r="B253" s="103" t="s">
        <v>4</v>
      </c>
      <c r="C253" s="59" t="s">
        <v>3</v>
      </c>
      <c r="D253" s="55">
        <v>66.8616113720976</v>
      </c>
      <c r="E253" s="19">
        <v>20.5</v>
      </c>
      <c r="F253" s="18">
        <v>87.3616113720976</v>
      </c>
      <c r="G253" s="17">
        <v>190.1383886279022</v>
      </c>
      <c r="H253" s="49">
        <v>277.49999999999983</v>
      </c>
      <c r="I253" s="16">
        <f t="shared" si="14"/>
        <v>31.481661755710867</v>
      </c>
      <c r="J253" s="15">
        <f t="shared" si="15"/>
        <v>24.09427436832347</v>
      </c>
      <c r="K253" s="14">
        <f t="shared" si="16"/>
        <v>23.46568438702985</v>
      </c>
    </row>
    <row r="254" spans="1:11" ht="13.5">
      <c r="A254" s="102"/>
      <c r="B254" s="159"/>
      <c r="C254" s="57" t="s">
        <v>2</v>
      </c>
      <c r="D254" s="53">
        <v>506.588474408608</v>
      </c>
      <c r="E254" s="13">
        <v>44.4166666666667</v>
      </c>
      <c r="F254" s="12">
        <v>551.0051410752748</v>
      </c>
      <c r="G254" s="22">
        <v>70.4948589247251</v>
      </c>
      <c r="H254" s="47">
        <v>621.4999999999999</v>
      </c>
      <c r="I254" s="10">
        <f t="shared" si="14"/>
        <v>88.6573034714843</v>
      </c>
      <c r="J254" s="148">
        <f t="shared" si="15"/>
        <v>81.51061535134482</v>
      </c>
      <c r="K254" s="8">
        <f t="shared" si="16"/>
        <v>8.061025815473977</v>
      </c>
    </row>
    <row r="255" spans="1:11" ht="13.5">
      <c r="A255" s="102"/>
      <c r="B255" s="159"/>
      <c r="C255" s="57" t="s">
        <v>1</v>
      </c>
      <c r="D255" s="53">
        <v>255.115259648207</v>
      </c>
      <c r="E255" s="13">
        <v>28.4166666666667</v>
      </c>
      <c r="F255" s="12">
        <v>283.5319263148737</v>
      </c>
      <c r="G255" s="22">
        <v>143.968073685127</v>
      </c>
      <c r="H255" s="47">
        <v>427.5000000000007</v>
      </c>
      <c r="I255" s="10">
        <f t="shared" si="14"/>
        <v>66.3232576175142</v>
      </c>
      <c r="J255" s="148">
        <f t="shared" si="15"/>
        <v>59.67608412823546</v>
      </c>
      <c r="K255" s="8">
        <f t="shared" si="16"/>
        <v>10.022386909299533</v>
      </c>
    </row>
    <row r="256" spans="1:11" ht="13.5">
      <c r="A256" s="102"/>
      <c r="B256" s="159"/>
      <c r="C256" s="58" t="s">
        <v>0</v>
      </c>
      <c r="D256" s="54">
        <v>828.5653454289127</v>
      </c>
      <c r="E256" s="7">
        <v>93.3333333333334</v>
      </c>
      <c r="F256" s="6">
        <v>921.898678762246</v>
      </c>
      <c r="G256" s="5">
        <v>404.6013212377543</v>
      </c>
      <c r="H256" s="48">
        <v>1326.5000000000005</v>
      </c>
      <c r="I256" s="4">
        <f t="shared" si="14"/>
        <v>69.4985811354878</v>
      </c>
      <c r="J256" s="3">
        <f t="shared" si="15"/>
        <v>62.46252132897945</v>
      </c>
      <c r="K256" s="2">
        <f t="shared" si="16"/>
        <v>10.124033745079668</v>
      </c>
    </row>
    <row r="257" spans="1:11" ht="14.25" thickBot="1">
      <c r="A257" s="105"/>
      <c r="B257" s="106"/>
      <c r="C257" s="149" t="s">
        <v>71</v>
      </c>
      <c r="D257" s="150">
        <v>815.5255375366797</v>
      </c>
      <c r="E257" s="151">
        <v>91.8333333333334</v>
      </c>
      <c r="F257" s="152">
        <v>907.3588708700131</v>
      </c>
      <c r="G257" s="153">
        <v>292.0004020142653</v>
      </c>
      <c r="H257" s="154">
        <v>1199.3592728842784</v>
      </c>
      <c r="I257" s="155">
        <f t="shared" si="14"/>
        <v>75.65363368458824</v>
      </c>
      <c r="J257" s="156">
        <f t="shared" si="15"/>
        <v>67.99676760537847</v>
      </c>
      <c r="K257" s="157">
        <f t="shared" si="16"/>
        <v>10.120949525217053</v>
      </c>
    </row>
  </sheetData>
  <sheetProtection/>
  <mergeCells count="105">
    <mergeCell ref="A248:A252"/>
    <mergeCell ref="B248:B252"/>
    <mergeCell ref="A253:A257"/>
    <mergeCell ref="B253:B257"/>
    <mergeCell ref="A4:K4"/>
    <mergeCell ref="A233:A237"/>
    <mergeCell ref="B233:B237"/>
    <mergeCell ref="A238:A242"/>
    <mergeCell ref="B238:B242"/>
    <mergeCell ref="A243:A247"/>
    <mergeCell ref="B243:B247"/>
    <mergeCell ref="A218:A222"/>
    <mergeCell ref="B218:B222"/>
    <mergeCell ref="A223:A227"/>
    <mergeCell ref="B223:B227"/>
    <mergeCell ref="A228:A232"/>
    <mergeCell ref="B228:B232"/>
    <mergeCell ref="A198:A202"/>
    <mergeCell ref="B198:B202"/>
    <mergeCell ref="A203:B207"/>
    <mergeCell ref="A208:A212"/>
    <mergeCell ref="B208:B212"/>
    <mergeCell ref="A213:A217"/>
    <mergeCell ref="B213:B217"/>
    <mergeCell ref="A183:A187"/>
    <mergeCell ref="B183:B187"/>
    <mergeCell ref="A188:A192"/>
    <mergeCell ref="B188:B192"/>
    <mergeCell ref="A193:A197"/>
    <mergeCell ref="B193:B197"/>
    <mergeCell ref="A168:A172"/>
    <mergeCell ref="B168:B172"/>
    <mergeCell ref="A173:A177"/>
    <mergeCell ref="B173:B177"/>
    <mergeCell ref="A178:A182"/>
    <mergeCell ref="B178:B182"/>
    <mergeCell ref="A153:A157"/>
    <mergeCell ref="B153:B157"/>
    <mergeCell ref="A158:A162"/>
    <mergeCell ref="B158:B162"/>
    <mergeCell ref="A163:A167"/>
    <mergeCell ref="B163:B167"/>
    <mergeCell ref="A133:A137"/>
    <mergeCell ref="B133:B137"/>
    <mergeCell ref="A138:B142"/>
    <mergeCell ref="A143:A147"/>
    <mergeCell ref="B143:B147"/>
    <mergeCell ref="A148:A152"/>
    <mergeCell ref="B148:B152"/>
    <mergeCell ref="A118:A122"/>
    <mergeCell ref="B118:B122"/>
    <mergeCell ref="A123:A127"/>
    <mergeCell ref="B123:B127"/>
    <mergeCell ref="A128:A132"/>
    <mergeCell ref="B128:B132"/>
    <mergeCell ref="A103:A107"/>
    <mergeCell ref="B103:B107"/>
    <mergeCell ref="A108:A112"/>
    <mergeCell ref="B108:B112"/>
    <mergeCell ref="A113:A117"/>
    <mergeCell ref="B113:B117"/>
    <mergeCell ref="A83:A87"/>
    <mergeCell ref="B83:B87"/>
    <mergeCell ref="A88:B92"/>
    <mergeCell ref="A93:A97"/>
    <mergeCell ref="B93:B97"/>
    <mergeCell ref="A98:A102"/>
    <mergeCell ref="B98:B102"/>
    <mergeCell ref="A68:A72"/>
    <mergeCell ref="B68:B72"/>
    <mergeCell ref="A73:A77"/>
    <mergeCell ref="B73:B77"/>
    <mergeCell ref="A78:A82"/>
    <mergeCell ref="B78:B82"/>
    <mergeCell ref="A53:A57"/>
    <mergeCell ref="B53:B57"/>
    <mergeCell ref="A58:A62"/>
    <mergeCell ref="B58:B62"/>
    <mergeCell ref="A63:A67"/>
    <mergeCell ref="B63:B67"/>
    <mergeCell ref="A33:A37"/>
    <mergeCell ref="B33:B37"/>
    <mergeCell ref="A38:A42"/>
    <mergeCell ref="B38:B42"/>
    <mergeCell ref="A43:B47"/>
    <mergeCell ref="A48:A52"/>
    <mergeCell ref="B48:B52"/>
    <mergeCell ref="A18:A22"/>
    <mergeCell ref="B18:B22"/>
    <mergeCell ref="A23:A27"/>
    <mergeCell ref="B23:B27"/>
    <mergeCell ref="A28:A32"/>
    <mergeCell ref="B28:B32"/>
    <mergeCell ref="I5:K5"/>
    <mergeCell ref="I6:I7"/>
    <mergeCell ref="J6:J7"/>
    <mergeCell ref="K6:K7"/>
    <mergeCell ref="A8:B12"/>
    <mergeCell ref="A13:B17"/>
    <mergeCell ref="A5:A7"/>
    <mergeCell ref="B5:B7"/>
    <mergeCell ref="C5:C7"/>
    <mergeCell ref="D5:F5"/>
    <mergeCell ref="G5:G7"/>
    <mergeCell ref="H5:H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0" r:id="rId1"/>
  <headerFooter>
    <oddFooter>&amp;L&amp;F&amp;C&amp;A&amp;R&amp;P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57"/>
  <sheetViews>
    <sheetView zoomScalePageLayoutView="0" workbookViewId="0" topLeftCell="A1">
      <selection activeCell="A5" sqref="A5:IV8"/>
    </sheetView>
  </sheetViews>
  <sheetFormatPr defaultColWidth="11.00390625" defaultRowHeight="14.25"/>
  <cols>
    <col min="1" max="1" width="8.50390625" style="1" customWidth="1"/>
    <col min="2" max="2" width="18.25390625" style="1" customWidth="1"/>
    <col min="3" max="3" width="14.375" style="1" customWidth="1"/>
    <col min="4" max="11" width="11.75390625" style="1" customWidth="1"/>
    <col min="12" max="16384" width="11.00390625" style="1" customWidth="1"/>
  </cols>
  <sheetData>
    <row r="1" spans="1:8" ht="24" customHeight="1">
      <c r="A1" s="25" t="s">
        <v>70</v>
      </c>
      <c r="D1" s="90"/>
      <c r="E1" s="90"/>
      <c r="F1" s="90"/>
      <c r="G1" s="22"/>
      <c r="H1" s="22"/>
    </row>
    <row r="2" spans="1:8" ht="15.75" customHeight="1">
      <c r="A2" s="24" t="s">
        <v>75</v>
      </c>
      <c r="D2" s="90"/>
      <c r="E2" s="90"/>
      <c r="F2" s="90"/>
      <c r="G2" s="22"/>
      <c r="H2" s="22"/>
    </row>
    <row r="3" spans="1:8" ht="15.75" customHeight="1">
      <c r="A3" s="23" t="s">
        <v>72</v>
      </c>
      <c r="D3" s="90"/>
      <c r="E3" s="90"/>
      <c r="F3" s="90"/>
      <c r="G3" s="22"/>
      <c r="H3" s="22"/>
    </row>
    <row r="4" spans="1:13" ht="73.5" customHeight="1" thickBot="1">
      <c r="A4" s="100" t="s">
        <v>73</v>
      </c>
      <c r="B4" s="100"/>
      <c r="C4" s="100"/>
      <c r="D4" s="100"/>
      <c r="E4" s="100"/>
      <c r="F4" s="100"/>
      <c r="G4" s="100"/>
      <c r="H4" s="100"/>
      <c r="I4" s="100"/>
      <c r="J4" s="100"/>
      <c r="K4" s="100"/>
      <c r="L4" s="99"/>
      <c r="M4" s="99"/>
    </row>
    <row r="5" spans="1:11" s="21" customFormat="1" ht="21" customHeight="1">
      <c r="A5" s="109" t="s">
        <v>60</v>
      </c>
      <c r="B5" s="126" t="s">
        <v>59</v>
      </c>
      <c r="C5" s="121" t="s">
        <v>58</v>
      </c>
      <c r="D5" s="110" t="s">
        <v>57</v>
      </c>
      <c r="E5" s="110"/>
      <c r="F5" s="142"/>
      <c r="G5" s="137" t="s">
        <v>56</v>
      </c>
      <c r="H5" s="131" t="s">
        <v>61</v>
      </c>
      <c r="I5" s="134" t="s">
        <v>55</v>
      </c>
      <c r="J5" s="135"/>
      <c r="K5" s="136"/>
    </row>
    <row r="6" spans="1:11" ht="14.25" customHeight="1">
      <c r="A6" s="124"/>
      <c r="B6" s="127"/>
      <c r="C6" s="122"/>
      <c r="D6" s="64" t="s">
        <v>54</v>
      </c>
      <c r="E6" s="60" t="s">
        <v>53</v>
      </c>
      <c r="F6" s="61" t="s">
        <v>49</v>
      </c>
      <c r="G6" s="138"/>
      <c r="H6" s="132"/>
      <c r="I6" s="140" t="s">
        <v>52</v>
      </c>
      <c r="J6" s="129" t="s">
        <v>51</v>
      </c>
      <c r="K6" s="119" t="s">
        <v>50</v>
      </c>
    </row>
    <row r="7" spans="1:11" s="20" customFormat="1" ht="14.25" thickBot="1">
      <c r="A7" s="125"/>
      <c r="B7" s="128"/>
      <c r="C7" s="123"/>
      <c r="D7" s="62" t="s">
        <v>49</v>
      </c>
      <c r="E7" s="62" t="s">
        <v>48</v>
      </c>
      <c r="F7" s="63"/>
      <c r="G7" s="139"/>
      <c r="H7" s="133"/>
      <c r="I7" s="141"/>
      <c r="J7" s="130"/>
      <c r="K7" s="120"/>
    </row>
    <row r="8" spans="1:11" s="20" customFormat="1" ht="18" customHeight="1">
      <c r="A8" s="115" t="s">
        <v>62</v>
      </c>
      <c r="B8" s="116"/>
      <c r="C8" s="56" t="s">
        <v>68</v>
      </c>
      <c r="D8" s="50">
        <f aca="true" t="shared" si="0" ref="D8:H10">D11+D29+D56+D86+D125</f>
        <v>65024.200000000004</v>
      </c>
      <c r="E8" s="27">
        <f t="shared" si="0"/>
        <v>5982.65</v>
      </c>
      <c r="F8" s="28">
        <f t="shared" si="0"/>
        <v>71006.85</v>
      </c>
      <c r="G8" s="26">
        <f t="shared" si="0"/>
        <v>24791.15</v>
      </c>
      <c r="H8" s="44">
        <f t="shared" si="0"/>
        <v>95798</v>
      </c>
      <c r="I8" s="29">
        <f>F8/H8*100</f>
        <v>74.12143259775779</v>
      </c>
      <c r="J8" s="30">
        <f>D8/H8*100</f>
        <v>67.87636485104073</v>
      </c>
      <c r="K8" s="31">
        <f>E8/F8*100</f>
        <v>8.425454727255186</v>
      </c>
    </row>
    <row r="9" spans="1:11" s="20" customFormat="1" ht="18" customHeight="1">
      <c r="A9" s="117"/>
      <c r="B9" s="118"/>
      <c r="C9" s="57" t="s">
        <v>69</v>
      </c>
      <c r="D9" s="51">
        <f t="shared" si="0"/>
        <v>57225.14</v>
      </c>
      <c r="E9" s="33">
        <f t="shared" si="0"/>
        <v>5292.18</v>
      </c>
      <c r="F9" s="34">
        <f t="shared" si="0"/>
        <v>62517.31</v>
      </c>
      <c r="G9" s="32">
        <f t="shared" si="0"/>
        <v>30082.190000000002</v>
      </c>
      <c r="H9" s="45">
        <f t="shared" si="0"/>
        <v>92599.5</v>
      </c>
      <c r="I9" s="35">
        <f aca="true" t="shared" si="1" ref="I9:I46">F9/H9*100</f>
        <v>67.51365828109222</v>
      </c>
      <c r="J9" s="36">
        <f aca="true" t="shared" si="2" ref="J9:J46">D9/H9*100</f>
        <v>61.798541028839246</v>
      </c>
      <c r="K9" s="37">
        <f aca="true" t="shared" si="3" ref="K9:K46">E9/F9*100</f>
        <v>8.465143493857942</v>
      </c>
    </row>
    <row r="10" spans="1:11" s="20" customFormat="1" ht="18" customHeight="1" thickBot="1">
      <c r="A10" s="117"/>
      <c r="B10" s="118"/>
      <c r="C10" s="58" t="s">
        <v>0</v>
      </c>
      <c r="D10" s="52">
        <f t="shared" si="0"/>
        <v>122249.34</v>
      </c>
      <c r="E10" s="39">
        <f t="shared" si="0"/>
        <v>11274.829999999998</v>
      </c>
      <c r="F10" s="40">
        <f t="shared" si="0"/>
        <v>133524.16</v>
      </c>
      <c r="G10" s="38">
        <f t="shared" si="0"/>
        <v>54873.34</v>
      </c>
      <c r="H10" s="46">
        <f t="shared" si="0"/>
        <v>188397.5</v>
      </c>
      <c r="I10" s="41">
        <f t="shared" si="1"/>
        <v>70.87363685823857</v>
      </c>
      <c r="J10" s="42">
        <f t="shared" si="2"/>
        <v>64.88904576759246</v>
      </c>
      <c r="K10" s="43">
        <f t="shared" si="3"/>
        <v>8.44403739368216</v>
      </c>
    </row>
    <row r="11" spans="1:11" s="20" customFormat="1" ht="15.75" customHeight="1">
      <c r="A11" s="109" t="s">
        <v>63</v>
      </c>
      <c r="B11" s="110"/>
      <c r="C11" s="56" t="s">
        <v>68</v>
      </c>
      <c r="D11" s="50">
        <f aca="true" t="shared" si="4" ref="D11:H13">D14+D17+D20+D23+D26</f>
        <v>14037.52</v>
      </c>
      <c r="E11" s="27">
        <f t="shared" si="4"/>
        <v>1359.9899999999998</v>
      </c>
      <c r="F11" s="28">
        <f t="shared" si="4"/>
        <v>15397.52</v>
      </c>
      <c r="G11" s="26">
        <f t="shared" si="4"/>
        <v>6442.48</v>
      </c>
      <c r="H11" s="44">
        <f t="shared" si="4"/>
        <v>21840</v>
      </c>
      <c r="I11" s="29">
        <f t="shared" si="1"/>
        <v>70.50146520146521</v>
      </c>
      <c r="J11" s="30">
        <f t="shared" si="2"/>
        <v>64.27435897435898</v>
      </c>
      <c r="K11" s="31">
        <f t="shared" si="3"/>
        <v>8.832526276958886</v>
      </c>
    </row>
    <row r="12" spans="1:11" s="20" customFormat="1" ht="15.75" customHeight="1">
      <c r="A12" s="111"/>
      <c r="B12" s="112"/>
      <c r="C12" s="57" t="s">
        <v>69</v>
      </c>
      <c r="D12" s="51">
        <f t="shared" si="4"/>
        <v>12355.529999999999</v>
      </c>
      <c r="E12" s="33">
        <f t="shared" si="4"/>
        <v>1182.42</v>
      </c>
      <c r="F12" s="34">
        <f t="shared" si="4"/>
        <v>13537.939999999999</v>
      </c>
      <c r="G12" s="32">
        <f t="shared" si="4"/>
        <v>7347.5599999999995</v>
      </c>
      <c r="H12" s="45">
        <f t="shared" si="4"/>
        <v>20885.5</v>
      </c>
      <c r="I12" s="35">
        <f t="shared" si="1"/>
        <v>64.81980321275526</v>
      </c>
      <c r="J12" s="36">
        <f t="shared" si="2"/>
        <v>59.15841133800962</v>
      </c>
      <c r="K12" s="37">
        <f t="shared" si="3"/>
        <v>8.734120553053124</v>
      </c>
    </row>
    <row r="13" spans="1:11" s="20" customFormat="1" ht="15.75" customHeight="1" thickBot="1">
      <c r="A13" s="113"/>
      <c r="B13" s="114"/>
      <c r="C13" s="81" t="s">
        <v>0</v>
      </c>
      <c r="D13" s="91">
        <f t="shared" si="4"/>
        <v>26393.05</v>
      </c>
      <c r="E13" s="92">
        <f t="shared" si="4"/>
        <v>2542.41</v>
      </c>
      <c r="F13" s="93">
        <f t="shared" si="4"/>
        <v>28935.46</v>
      </c>
      <c r="G13" s="94">
        <f t="shared" si="4"/>
        <v>13790.04</v>
      </c>
      <c r="H13" s="95">
        <f t="shared" si="4"/>
        <v>42725.5</v>
      </c>
      <c r="I13" s="96">
        <f t="shared" si="1"/>
        <v>67.72409919134942</v>
      </c>
      <c r="J13" s="97">
        <f t="shared" si="2"/>
        <v>61.77353102947888</v>
      </c>
      <c r="K13" s="98">
        <f t="shared" si="3"/>
        <v>8.786485509475225</v>
      </c>
    </row>
    <row r="14" spans="1:11" ht="13.5">
      <c r="A14" s="102">
        <v>81001</v>
      </c>
      <c r="B14" s="104" t="s">
        <v>47</v>
      </c>
      <c r="C14" s="57" t="s">
        <v>68</v>
      </c>
      <c r="D14" s="53">
        <v>6661.56</v>
      </c>
      <c r="E14" s="13">
        <v>737</v>
      </c>
      <c r="F14" s="12">
        <v>7398.56</v>
      </c>
      <c r="G14" s="11">
        <v>3214.94</v>
      </c>
      <c r="H14" s="47">
        <v>10613.5</v>
      </c>
      <c r="I14" s="10">
        <f t="shared" si="1"/>
        <v>69.70895557544637</v>
      </c>
      <c r="J14" s="9">
        <f t="shared" si="2"/>
        <v>62.764969143072506</v>
      </c>
      <c r="K14" s="8">
        <f t="shared" si="3"/>
        <v>9.961397893644168</v>
      </c>
    </row>
    <row r="15" spans="1:11" ht="13.5">
      <c r="A15" s="102"/>
      <c r="B15" s="104"/>
      <c r="C15" s="57" t="s">
        <v>69</v>
      </c>
      <c r="D15" s="53">
        <v>5838.05</v>
      </c>
      <c r="E15" s="13">
        <v>601.75</v>
      </c>
      <c r="F15" s="12">
        <v>6439.8</v>
      </c>
      <c r="G15" s="11">
        <v>3597.7</v>
      </c>
      <c r="H15" s="47">
        <v>10037.5</v>
      </c>
      <c r="I15" s="10">
        <f t="shared" si="1"/>
        <v>64.1574097135741</v>
      </c>
      <c r="J15" s="9">
        <f t="shared" si="2"/>
        <v>58.16239103362392</v>
      </c>
      <c r="K15" s="8">
        <f t="shared" si="3"/>
        <v>9.344234292990466</v>
      </c>
    </row>
    <row r="16" spans="1:11" ht="13.5">
      <c r="A16" s="102"/>
      <c r="B16" s="104"/>
      <c r="C16" s="58" t="s">
        <v>0</v>
      </c>
      <c r="D16" s="54">
        <v>12499.61</v>
      </c>
      <c r="E16" s="7">
        <v>1338.75</v>
      </c>
      <c r="F16" s="6">
        <v>13838.36</v>
      </c>
      <c r="G16" s="5">
        <v>6812.639999999999</v>
      </c>
      <c r="H16" s="48">
        <v>20651</v>
      </c>
      <c r="I16" s="4">
        <f t="shared" si="1"/>
        <v>67.01060481332624</v>
      </c>
      <c r="J16" s="3">
        <f t="shared" si="2"/>
        <v>60.52786789985958</v>
      </c>
      <c r="K16" s="2">
        <f t="shared" si="3"/>
        <v>9.674195497154287</v>
      </c>
    </row>
    <row r="17" spans="1:11" ht="13.5">
      <c r="A17" s="101">
        <v>81003</v>
      </c>
      <c r="B17" s="103" t="s">
        <v>46</v>
      </c>
      <c r="C17" s="59" t="s">
        <v>68</v>
      </c>
      <c r="D17" s="55">
        <v>1362.82</v>
      </c>
      <c r="E17" s="19">
        <v>62.25</v>
      </c>
      <c r="F17" s="18">
        <v>1425.07</v>
      </c>
      <c r="G17" s="17">
        <v>496.43</v>
      </c>
      <c r="H17" s="49">
        <v>1921.5</v>
      </c>
      <c r="I17" s="16">
        <f t="shared" si="1"/>
        <v>74.16445485297945</v>
      </c>
      <c r="J17" s="15">
        <f t="shared" si="2"/>
        <v>70.9247983346344</v>
      </c>
      <c r="K17" s="14">
        <f t="shared" si="3"/>
        <v>4.36820647406794</v>
      </c>
    </row>
    <row r="18" spans="1:11" ht="13.5">
      <c r="A18" s="102"/>
      <c r="B18" s="104"/>
      <c r="C18" s="57" t="s">
        <v>69</v>
      </c>
      <c r="D18" s="53">
        <v>1197.68</v>
      </c>
      <c r="E18" s="13">
        <v>61.67</v>
      </c>
      <c r="F18" s="12">
        <v>1259.34</v>
      </c>
      <c r="G18" s="11">
        <v>592.16</v>
      </c>
      <c r="H18" s="47">
        <v>1851.5</v>
      </c>
      <c r="I18" s="10">
        <f t="shared" si="1"/>
        <v>68.01728328382393</v>
      </c>
      <c r="J18" s="9">
        <f t="shared" si="2"/>
        <v>64.68701053200108</v>
      </c>
      <c r="K18" s="8">
        <f t="shared" si="3"/>
        <v>4.897009544682136</v>
      </c>
    </row>
    <row r="19" spans="1:11" ht="13.5">
      <c r="A19" s="102"/>
      <c r="B19" s="104"/>
      <c r="C19" s="58" t="s">
        <v>0</v>
      </c>
      <c r="D19" s="54">
        <v>2560.5</v>
      </c>
      <c r="E19" s="7">
        <v>123.92</v>
      </c>
      <c r="F19" s="6">
        <v>2684.41</v>
      </c>
      <c r="G19" s="5">
        <v>1088.59</v>
      </c>
      <c r="H19" s="48">
        <v>3773</v>
      </c>
      <c r="I19" s="4">
        <f t="shared" si="1"/>
        <v>71.14789292340312</v>
      </c>
      <c r="J19" s="3">
        <f t="shared" si="2"/>
        <v>67.86376888417705</v>
      </c>
      <c r="K19" s="2">
        <f t="shared" si="3"/>
        <v>4.616284397688878</v>
      </c>
    </row>
    <row r="20" spans="1:11" ht="13.5">
      <c r="A20" s="101">
        <v>81004</v>
      </c>
      <c r="B20" s="103" t="s">
        <v>45</v>
      </c>
      <c r="C20" s="59" t="s">
        <v>68</v>
      </c>
      <c r="D20" s="55">
        <v>3741.07</v>
      </c>
      <c r="E20" s="19">
        <v>389.33</v>
      </c>
      <c r="F20" s="18">
        <v>4130.41</v>
      </c>
      <c r="G20" s="17">
        <v>1780.59</v>
      </c>
      <c r="H20" s="49">
        <v>5911</v>
      </c>
      <c r="I20" s="16">
        <f t="shared" si="1"/>
        <v>69.87667061410929</v>
      </c>
      <c r="J20" s="15">
        <f t="shared" si="2"/>
        <v>63.28996785653867</v>
      </c>
      <c r="K20" s="14">
        <f t="shared" si="3"/>
        <v>9.425940766170912</v>
      </c>
    </row>
    <row r="21" spans="1:11" ht="13.5">
      <c r="A21" s="102"/>
      <c r="B21" s="104"/>
      <c r="C21" s="57" t="s">
        <v>69</v>
      </c>
      <c r="D21" s="53">
        <v>3235.71</v>
      </c>
      <c r="E21" s="13">
        <v>357</v>
      </c>
      <c r="F21" s="12">
        <v>3592.71</v>
      </c>
      <c r="G21" s="11">
        <v>2093.79</v>
      </c>
      <c r="H21" s="47">
        <v>5686.5</v>
      </c>
      <c r="I21" s="10">
        <f t="shared" si="1"/>
        <v>63.17963597995252</v>
      </c>
      <c r="J21" s="9">
        <f t="shared" si="2"/>
        <v>56.90160907412293</v>
      </c>
      <c r="K21" s="8">
        <f t="shared" si="3"/>
        <v>9.93678866371068</v>
      </c>
    </row>
    <row r="22" spans="1:11" ht="13.5">
      <c r="A22" s="102"/>
      <c r="B22" s="104"/>
      <c r="C22" s="58" t="s">
        <v>0</v>
      </c>
      <c r="D22" s="54">
        <v>6976.780000000001</v>
      </c>
      <c r="E22" s="7">
        <v>746.3299999999999</v>
      </c>
      <c r="F22" s="6">
        <v>7723.12</v>
      </c>
      <c r="G22" s="5">
        <v>3874.38</v>
      </c>
      <c r="H22" s="48">
        <v>11597.5</v>
      </c>
      <c r="I22" s="4">
        <f t="shared" si="1"/>
        <v>66.59297262341022</v>
      </c>
      <c r="J22" s="3">
        <f t="shared" si="2"/>
        <v>60.15762017676224</v>
      </c>
      <c r="K22" s="2">
        <f t="shared" si="3"/>
        <v>9.663581557712426</v>
      </c>
    </row>
    <row r="23" spans="1:11" ht="13.5">
      <c r="A23" s="101">
        <v>81013</v>
      </c>
      <c r="B23" s="103" t="s">
        <v>44</v>
      </c>
      <c r="C23" s="59" t="s">
        <v>68</v>
      </c>
      <c r="D23" s="55">
        <v>430.39</v>
      </c>
      <c r="E23" s="19">
        <v>47.08</v>
      </c>
      <c r="F23" s="18">
        <v>477.47</v>
      </c>
      <c r="G23" s="17">
        <v>181.53</v>
      </c>
      <c r="H23" s="49">
        <v>659</v>
      </c>
      <c r="I23" s="16">
        <f t="shared" si="1"/>
        <v>72.453717754173</v>
      </c>
      <c r="J23" s="15">
        <f t="shared" si="2"/>
        <v>65.30955993930198</v>
      </c>
      <c r="K23" s="14">
        <f t="shared" si="3"/>
        <v>9.860305359499025</v>
      </c>
    </row>
    <row r="24" spans="1:11" ht="13.5">
      <c r="A24" s="102"/>
      <c r="B24" s="104"/>
      <c r="C24" s="57" t="s">
        <v>69</v>
      </c>
      <c r="D24" s="53">
        <v>381.8</v>
      </c>
      <c r="E24" s="13">
        <v>34</v>
      </c>
      <c r="F24" s="12">
        <v>415.8</v>
      </c>
      <c r="G24" s="11">
        <v>200.7</v>
      </c>
      <c r="H24" s="47">
        <v>616.5</v>
      </c>
      <c r="I24" s="10">
        <f t="shared" si="1"/>
        <v>67.44525547445257</v>
      </c>
      <c r="J24" s="9">
        <f t="shared" si="2"/>
        <v>61.930251419302515</v>
      </c>
      <c r="K24" s="8">
        <f t="shared" si="3"/>
        <v>8.177008177008178</v>
      </c>
    </row>
    <row r="25" spans="1:11" ht="13.5">
      <c r="A25" s="102"/>
      <c r="B25" s="104"/>
      <c r="C25" s="58" t="s">
        <v>0</v>
      </c>
      <c r="D25" s="54">
        <v>812.19</v>
      </c>
      <c r="E25" s="7">
        <v>81.08</v>
      </c>
      <c r="F25" s="6">
        <v>893.27</v>
      </c>
      <c r="G25" s="5">
        <v>382.23</v>
      </c>
      <c r="H25" s="48">
        <v>1275.5</v>
      </c>
      <c r="I25" s="4">
        <f t="shared" si="1"/>
        <v>70.03292826342611</v>
      </c>
      <c r="J25" s="3">
        <f t="shared" si="2"/>
        <v>63.67620540964328</v>
      </c>
      <c r="K25" s="2">
        <f t="shared" si="3"/>
        <v>9.076762904832805</v>
      </c>
    </row>
    <row r="26" spans="1:11" ht="13.5">
      <c r="A26" s="101">
        <v>81015</v>
      </c>
      <c r="B26" s="103" t="s">
        <v>43</v>
      </c>
      <c r="C26" s="59" t="s">
        <v>68</v>
      </c>
      <c r="D26" s="55">
        <v>1841.68</v>
      </c>
      <c r="E26" s="19">
        <v>124.33</v>
      </c>
      <c r="F26" s="18">
        <v>1966.01</v>
      </c>
      <c r="G26" s="17">
        <v>768.99</v>
      </c>
      <c r="H26" s="49">
        <v>2735</v>
      </c>
      <c r="I26" s="16">
        <f t="shared" si="1"/>
        <v>71.88336380255942</v>
      </c>
      <c r="J26" s="15">
        <f t="shared" si="2"/>
        <v>67.33747714808044</v>
      </c>
      <c r="K26" s="14">
        <f t="shared" si="3"/>
        <v>6.323975971637988</v>
      </c>
    </row>
    <row r="27" spans="1:11" ht="13.5">
      <c r="A27" s="102"/>
      <c r="B27" s="104"/>
      <c r="C27" s="57" t="s">
        <v>69</v>
      </c>
      <c r="D27" s="53">
        <v>1702.29</v>
      </c>
      <c r="E27" s="13">
        <v>128</v>
      </c>
      <c r="F27" s="12">
        <v>1830.29</v>
      </c>
      <c r="G27" s="11">
        <v>863.21</v>
      </c>
      <c r="H27" s="47">
        <v>2693.5</v>
      </c>
      <c r="I27" s="10">
        <f t="shared" si="1"/>
        <v>67.95210692407649</v>
      </c>
      <c r="J27" s="9">
        <f t="shared" si="2"/>
        <v>63.199925747169104</v>
      </c>
      <c r="K27" s="8">
        <f t="shared" si="3"/>
        <v>6.993427271088189</v>
      </c>
    </row>
    <row r="28" spans="1:11" ht="14.25" thickBot="1">
      <c r="A28" s="102"/>
      <c r="B28" s="104"/>
      <c r="C28" s="58" t="s">
        <v>0</v>
      </c>
      <c r="D28" s="54">
        <v>3543.9700000000003</v>
      </c>
      <c r="E28" s="7">
        <v>252.32999999999998</v>
      </c>
      <c r="F28" s="6">
        <v>3796.3</v>
      </c>
      <c r="G28" s="5">
        <v>1632.2</v>
      </c>
      <c r="H28" s="48">
        <v>5428.5</v>
      </c>
      <c r="I28" s="4">
        <f t="shared" si="1"/>
        <v>69.9327622731878</v>
      </c>
      <c r="J28" s="3">
        <f t="shared" si="2"/>
        <v>65.28451690153818</v>
      </c>
      <c r="K28" s="2">
        <f t="shared" si="3"/>
        <v>6.646734978795142</v>
      </c>
    </row>
    <row r="29" spans="1:11" s="20" customFormat="1" ht="15.75" customHeight="1">
      <c r="A29" s="109" t="s">
        <v>67</v>
      </c>
      <c r="B29" s="110"/>
      <c r="C29" s="56" t="s">
        <v>68</v>
      </c>
      <c r="D29" s="50">
        <f aca="true" t="shared" si="5" ref="D29:H31">D32+D35+D38+D41+D44+D47+D50+D53</f>
        <v>11608.99</v>
      </c>
      <c r="E29" s="27">
        <f t="shared" si="5"/>
        <v>1016.5</v>
      </c>
      <c r="F29" s="28">
        <f t="shared" si="5"/>
        <v>12625.480000000001</v>
      </c>
      <c r="G29" s="26">
        <f t="shared" si="5"/>
        <v>3940.5200000000004</v>
      </c>
      <c r="H29" s="44">
        <f t="shared" si="5"/>
        <v>16566</v>
      </c>
      <c r="I29" s="29">
        <f t="shared" si="1"/>
        <v>76.21320777496076</v>
      </c>
      <c r="J29" s="30">
        <f t="shared" si="2"/>
        <v>70.0772063262103</v>
      </c>
      <c r="K29" s="31">
        <f t="shared" si="3"/>
        <v>8.051179044281879</v>
      </c>
    </row>
    <row r="30" spans="1:11" s="20" customFormat="1" ht="15.75" customHeight="1">
      <c r="A30" s="111"/>
      <c r="B30" s="112"/>
      <c r="C30" s="57" t="s">
        <v>69</v>
      </c>
      <c r="D30" s="51">
        <f t="shared" si="5"/>
        <v>9935.11</v>
      </c>
      <c r="E30" s="33">
        <f t="shared" si="5"/>
        <v>912.24</v>
      </c>
      <c r="F30" s="34">
        <f t="shared" si="5"/>
        <v>10847.36</v>
      </c>
      <c r="G30" s="32">
        <f t="shared" si="5"/>
        <v>4993.64</v>
      </c>
      <c r="H30" s="45">
        <f t="shared" si="5"/>
        <v>15841</v>
      </c>
      <c r="I30" s="35">
        <f t="shared" si="1"/>
        <v>68.47648507038697</v>
      </c>
      <c r="J30" s="36">
        <f t="shared" si="2"/>
        <v>62.71769458998801</v>
      </c>
      <c r="K30" s="37">
        <f t="shared" si="3"/>
        <v>8.409788188093692</v>
      </c>
    </row>
    <row r="31" spans="1:11" s="20" customFormat="1" ht="15.75" customHeight="1" thickBot="1">
      <c r="A31" s="113"/>
      <c r="B31" s="114"/>
      <c r="C31" s="81" t="s">
        <v>0</v>
      </c>
      <c r="D31" s="91">
        <f t="shared" si="5"/>
        <v>21544.100000000002</v>
      </c>
      <c r="E31" s="92">
        <f t="shared" si="5"/>
        <v>1928.7399999999998</v>
      </c>
      <c r="F31" s="93">
        <f t="shared" si="5"/>
        <v>23472.84</v>
      </c>
      <c r="G31" s="94">
        <f t="shared" si="5"/>
        <v>8934.16</v>
      </c>
      <c r="H31" s="95">
        <f t="shared" si="5"/>
        <v>32407</v>
      </c>
      <c r="I31" s="96">
        <f t="shared" si="1"/>
        <v>72.4313882803098</v>
      </c>
      <c r="J31" s="97">
        <f t="shared" si="2"/>
        <v>66.47977288857346</v>
      </c>
      <c r="K31" s="98">
        <f t="shared" si="3"/>
        <v>8.216900894821418</v>
      </c>
    </row>
    <row r="32" spans="1:11" ht="14.25" thickBot="1">
      <c r="A32" s="102">
        <v>82003</v>
      </c>
      <c r="B32" s="104" t="s">
        <v>42</v>
      </c>
      <c r="C32" s="57" t="s">
        <v>68</v>
      </c>
      <c r="D32" s="53">
        <v>3784.27</v>
      </c>
      <c r="E32" s="13">
        <v>381</v>
      </c>
      <c r="F32" s="12">
        <v>4165.27</v>
      </c>
      <c r="G32" s="11">
        <v>1360.23</v>
      </c>
      <c r="H32" s="47">
        <v>5525.5</v>
      </c>
      <c r="I32" s="10">
        <f t="shared" si="1"/>
        <v>75.3826803004253</v>
      </c>
      <c r="J32" s="9">
        <f t="shared" si="2"/>
        <v>68.48737670799022</v>
      </c>
      <c r="K32" s="8">
        <f t="shared" si="3"/>
        <v>9.147066096555564</v>
      </c>
    </row>
    <row r="33" spans="1:11" ht="14.25" thickBot="1">
      <c r="A33" s="102"/>
      <c r="B33" s="104"/>
      <c r="C33" s="57" t="s">
        <v>69</v>
      </c>
      <c r="D33" s="53">
        <v>3224.91</v>
      </c>
      <c r="E33" s="13">
        <v>323.58</v>
      </c>
      <c r="F33" s="12">
        <v>3548.49</v>
      </c>
      <c r="G33" s="11">
        <v>1776.51</v>
      </c>
      <c r="H33" s="47">
        <v>5325</v>
      </c>
      <c r="I33" s="10">
        <f t="shared" si="1"/>
        <v>66.63830985915492</v>
      </c>
      <c r="J33" s="9">
        <f t="shared" si="2"/>
        <v>60.56169014084507</v>
      </c>
      <c r="K33" s="8">
        <f t="shared" si="3"/>
        <v>9.118808281832553</v>
      </c>
    </row>
    <row r="34" spans="1:11" ht="14.25" thickBot="1">
      <c r="A34" s="102"/>
      <c r="B34" s="104"/>
      <c r="C34" s="58" t="s">
        <v>0</v>
      </c>
      <c r="D34" s="54">
        <v>7009.18</v>
      </c>
      <c r="E34" s="7">
        <v>704.5799999999999</v>
      </c>
      <c r="F34" s="6">
        <v>7713.76</v>
      </c>
      <c r="G34" s="5">
        <v>3136.74</v>
      </c>
      <c r="H34" s="48">
        <v>10850.5</v>
      </c>
      <c r="I34" s="4">
        <f t="shared" si="1"/>
        <v>71.0912861158472</v>
      </c>
      <c r="J34" s="3">
        <f t="shared" si="2"/>
        <v>64.59776047186766</v>
      </c>
      <c r="K34" s="2">
        <f t="shared" si="3"/>
        <v>9.134066914189706</v>
      </c>
    </row>
    <row r="35" spans="1:11" ht="14.25" thickBot="1">
      <c r="A35" s="101">
        <v>82005</v>
      </c>
      <c r="B35" s="103" t="s">
        <v>41</v>
      </c>
      <c r="C35" s="59" t="s">
        <v>68</v>
      </c>
      <c r="D35" s="55">
        <v>931.76</v>
      </c>
      <c r="E35" s="19">
        <v>49.75</v>
      </c>
      <c r="F35" s="18">
        <v>981.51</v>
      </c>
      <c r="G35" s="17">
        <v>282.49</v>
      </c>
      <c r="H35" s="49">
        <v>1264</v>
      </c>
      <c r="I35" s="16">
        <f t="shared" si="1"/>
        <v>77.6511075949367</v>
      </c>
      <c r="J35" s="15">
        <f t="shared" si="2"/>
        <v>73.71518987341771</v>
      </c>
      <c r="K35" s="14">
        <f t="shared" si="3"/>
        <v>5.068720644720889</v>
      </c>
    </row>
    <row r="36" spans="1:11" ht="14.25" thickBot="1">
      <c r="A36" s="102"/>
      <c r="B36" s="104"/>
      <c r="C36" s="57" t="s">
        <v>69</v>
      </c>
      <c r="D36" s="53">
        <v>818.81</v>
      </c>
      <c r="E36" s="13">
        <v>60.83</v>
      </c>
      <c r="F36" s="12">
        <v>879.64</v>
      </c>
      <c r="G36" s="11">
        <v>322.86</v>
      </c>
      <c r="H36" s="47">
        <v>1202.5</v>
      </c>
      <c r="I36" s="10">
        <f t="shared" si="1"/>
        <v>73.15093555093554</v>
      </c>
      <c r="J36" s="9">
        <f t="shared" si="2"/>
        <v>68.09230769230768</v>
      </c>
      <c r="K36" s="8">
        <f t="shared" si="3"/>
        <v>6.915328998226547</v>
      </c>
    </row>
    <row r="37" spans="1:11" ht="13.5" thickBot="1">
      <c r="A37" s="102"/>
      <c r="B37" s="104"/>
      <c r="C37" s="58" t="s">
        <v>0</v>
      </c>
      <c r="D37" s="54">
        <v>1750.57</v>
      </c>
      <c r="E37" s="7">
        <v>110.58</v>
      </c>
      <c r="F37" s="6">
        <v>1861.15</v>
      </c>
      <c r="G37" s="5">
        <v>605.35</v>
      </c>
      <c r="H37" s="48">
        <v>2466.5</v>
      </c>
      <c r="I37" s="4">
        <f t="shared" si="1"/>
        <v>75.45712548145144</v>
      </c>
      <c r="J37" s="3">
        <f t="shared" si="2"/>
        <v>70.97384958443138</v>
      </c>
      <c r="K37" s="2">
        <f t="shared" si="3"/>
        <v>5.941487789807376</v>
      </c>
    </row>
    <row r="38" spans="1:11" ht="13.5">
      <c r="A38" s="101">
        <v>82009</v>
      </c>
      <c r="B38" s="103" t="s">
        <v>40</v>
      </c>
      <c r="C38" s="59" t="s">
        <v>68</v>
      </c>
      <c r="D38" s="55">
        <v>571.49</v>
      </c>
      <c r="E38" s="19">
        <v>34.33</v>
      </c>
      <c r="F38" s="18">
        <v>605.82</v>
      </c>
      <c r="G38" s="17">
        <v>195.68</v>
      </c>
      <c r="H38" s="49">
        <v>801.5</v>
      </c>
      <c r="I38" s="16">
        <f t="shared" si="1"/>
        <v>75.5857766687461</v>
      </c>
      <c r="J38" s="15">
        <f t="shared" si="2"/>
        <v>71.30255770430442</v>
      </c>
      <c r="K38" s="14">
        <f t="shared" si="3"/>
        <v>5.6666996797728695</v>
      </c>
    </row>
    <row r="39" spans="1:11" ht="13.5">
      <c r="A39" s="102"/>
      <c r="B39" s="104"/>
      <c r="C39" s="57" t="s">
        <v>69</v>
      </c>
      <c r="D39" s="53">
        <v>483.02</v>
      </c>
      <c r="E39" s="13">
        <v>28.58</v>
      </c>
      <c r="F39" s="12">
        <v>511.6</v>
      </c>
      <c r="G39" s="11">
        <v>268.4</v>
      </c>
      <c r="H39" s="47">
        <v>780</v>
      </c>
      <c r="I39" s="10">
        <f t="shared" si="1"/>
        <v>65.58974358974359</v>
      </c>
      <c r="J39" s="9">
        <f t="shared" si="2"/>
        <v>61.92564102564102</v>
      </c>
      <c r="K39" s="8">
        <f t="shared" si="3"/>
        <v>5.586395621579358</v>
      </c>
    </row>
    <row r="40" spans="1:11" ht="13.5">
      <c r="A40" s="102"/>
      <c r="B40" s="104"/>
      <c r="C40" s="58" t="s">
        <v>0</v>
      </c>
      <c r="D40" s="54">
        <v>1054.51</v>
      </c>
      <c r="E40" s="7">
        <v>62.91</v>
      </c>
      <c r="F40" s="6">
        <v>1117.42</v>
      </c>
      <c r="G40" s="5">
        <v>464.08</v>
      </c>
      <c r="H40" s="48">
        <v>1581.5</v>
      </c>
      <c r="I40" s="4">
        <f t="shared" si="1"/>
        <v>70.65570660765097</v>
      </c>
      <c r="J40" s="3">
        <f t="shared" si="2"/>
        <v>66.67783749604806</v>
      </c>
      <c r="K40" s="2">
        <f t="shared" si="3"/>
        <v>5.629933239068568</v>
      </c>
    </row>
    <row r="41" spans="1:11" ht="13.5">
      <c r="A41" s="101">
        <v>82014</v>
      </c>
      <c r="B41" s="103" t="s">
        <v>39</v>
      </c>
      <c r="C41" s="59" t="s">
        <v>68</v>
      </c>
      <c r="D41" s="55">
        <v>1212.48</v>
      </c>
      <c r="E41" s="19">
        <v>109.17</v>
      </c>
      <c r="F41" s="18">
        <v>1321.64</v>
      </c>
      <c r="G41" s="17">
        <v>413.86</v>
      </c>
      <c r="H41" s="49">
        <v>1735.5</v>
      </c>
      <c r="I41" s="16">
        <f t="shared" si="1"/>
        <v>76.15326995102276</v>
      </c>
      <c r="J41" s="15">
        <f t="shared" si="2"/>
        <v>69.86343993085566</v>
      </c>
      <c r="K41" s="14">
        <f t="shared" si="3"/>
        <v>8.260191882812263</v>
      </c>
    </row>
    <row r="42" spans="1:11" ht="13.5">
      <c r="A42" s="102"/>
      <c r="B42" s="104"/>
      <c r="C42" s="57" t="s">
        <v>69</v>
      </c>
      <c r="D42" s="53">
        <v>1033.13</v>
      </c>
      <c r="E42" s="13">
        <v>96.92</v>
      </c>
      <c r="F42" s="12">
        <v>1130.05</v>
      </c>
      <c r="G42" s="11">
        <v>467.95</v>
      </c>
      <c r="H42" s="47">
        <v>1598</v>
      </c>
      <c r="I42" s="10">
        <f t="shared" si="1"/>
        <v>70.71652065081352</v>
      </c>
      <c r="J42" s="9">
        <f t="shared" si="2"/>
        <v>64.65143929912391</v>
      </c>
      <c r="K42" s="8">
        <f t="shared" si="3"/>
        <v>8.576611654351577</v>
      </c>
    </row>
    <row r="43" spans="1:11" ht="13.5">
      <c r="A43" s="102"/>
      <c r="B43" s="104"/>
      <c r="C43" s="58" t="s">
        <v>0</v>
      </c>
      <c r="D43" s="54">
        <v>2245.61</v>
      </c>
      <c r="E43" s="7">
        <v>206.09</v>
      </c>
      <c r="F43" s="6">
        <v>2451.69</v>
      </c>
      <c r="G43" s="5">
        <v>881.81</v>
      </c>
      <c r="H43" s="48">
        <v>3333.5</v>
      </c>
      <c r="I43" s="4">
        <f t="shared" si="1"/>
        <v>73.54702264886755</v>
      </c>
      <c r="J43" s="3">
        <f t="shared" si="2"/>
        <v>67.36493175341234</v>
      </c>
      <c r="K43" s="2">
        <f t="shared" si="3"/>
        <v>8.406038283796075</v>
      </c>
    </row>
    <row r="44" spans="1:11" ht="13.5">
      <c r="A44" s="101">
        <v>82032</v>
      </c>
      <c r="B44" s="103" t="s">
        <v>38</v>
      </c>
      <c r="C44" s="59" t="s">
        <v>68</v>
      </c>
      <c r="D44" s="55">
        <v>1759.16</v>
      </c>
      <c r="E44" s="19">
        <v>206.33</v>
      </c>
      <c r="F44" s="18">
        <v>1965.49</v>
      </c>
      <c r="G44" s="17">
        <v>642.51</v>
      </c>
      <c r="H44" s="49">
        <v>2608</v>
      </c>
      <c r="I44" s="16">
        <f t="shared" si="1"/>
        <v>75.36388036809815</v>
      </c>
      <c r="J44" s="15">
        <f t="shared" si="2"/>
        <v>67.45245398773007</v>
      </c>
      <c r="K44" s="14">
        <f t="shared" si="3"/>
        <v>10.497636721631757</v>
      </c>
    </row>
    <row r="45" spans="1:11" ht="13.5">
      <c r="A45" s="102"/>
      <c r="B45" s="104"/>
      <c r="C45" s="57" t="s">
        <v>69</v>
      </c>
      <c r="D45" s="53">
        <v>1489.12</v>
      </c>
      <c r="E45" s="13">
        <v>174.5</v>
      </c>
      <c r="F45" s="12">
        <v>1663.62</v>
      </c>
      <c r="G45" s="11">
        <v>813.38</v>
      </c>
      <c r="H45" s="47">
        <v>2477</v>
      </c>
      <c r="I45" s="10">
        <f t="shared" si="1"/>
        <v>67.16269681065805</v>
      </c>
      <c r="J45" s="9">
        <f t="shared" si="2"/>
        <v>60.117884537747265</v>
      </c>
      <c r="K45" s="8">
        <f t="shared" si="3"/>
        <v>10.489174210456715</v>
      </c>
    </row>
    <row r="46" spans="1:11" ht="13.5">
      <c r="A46" s="102"/>
      <c r="B46" s="104"/>
      <c r="C46" s="58" t="s">
        <v>0</v>
      </c>
      <c r="D46" s="54">
        <v>3248.2799999999997</v>
      </c>
      <c r="E46" s="7">
        <v>380.83000000000004</v>
      </c>
      <c r="F46" s="6">
        <v>3629.1099999999997</v>
      </c>
      <c r="G46" s="5">
        <v>1455.8899999999999</v>
      </c>
      <c r="H46" s="48">
        <v>5085</v>
      </c>
      <c r="I46" s="4">
        <f t="shared" si="1"/>
        <v>71.36892822025564</v>
      </c>
      <c r="J46" s="3">
        <f t="shared" si="2"/>
        <v>63.87964601769911</v>
      </c>
      <c r="K46" s="2">
        <f t="shared" si="3"/>
        <v>10.49375742261877</v>
      </c>
    </row>
    <row r="47" spans="1:11" ht="13.5">
      <c r="A47" s="101">
        <v>82036</v>
      </c>
      <c r="B47" s="103" t="s">
        <v>37</v>
      </c>
      <c r="C47" s="59" t="s">
        <v>68</v>
      </c>
      <c r="D47" s="55">
        <v>1466.48</v>
      </c>
      <c r="E47" s="19">
        <v>70.92</v>
      </c>
      <c r="F47" s="18">
        <v>1537.4</v>
      </c>
      <c r="G47" s="17">
        <v>463.1</v>
      </c>
      <c r="H47" s="49">
        <v>2000.5</v>
      </c>
      <c r="I47" s="16">
        <f aca="true" t="shared" si="6" ref="I47:I85">F47/H47*100</f>
        <v>76.8507873031742</v>
      </c>
      <c r="J47" s="15">
        <f aca="true" t="shared" si="7" ref="J47:J85">D47/H47*100</f>
        <v>73.30567358160461</v>
      </c>
      <c r="K47" s="14">
        <f aca="true" t="shared" si="8" ref="K47:K85">E47/F47*100</f>
        <v>4.6129829582411865</v>
      </c>
    </row>
    <row r="48" spans="1:11" ht="13.5">
      <c r="A48" s="102"/>
      <c r="B48" s="104"/>
      <c r="C48" s="57" t="s">
        <v>69</v>
      </c>
      <c r="D48" s="53">
        <v>1304.88</v>
      </c>
      <c r="E48" s="13">
        <v>73.5</v>
      </c>
      <c r="F48" s="12">
        <v>1378.38</v>
      </c>
      <c r="G48" s="11">
        <v>559.12</v>
      </c>
      <c r="H48" s="47">
        <v>1937.5</v>
      </c>
      <c r="I48" s="10">
        <f t="shared" si="6"/>
        <v>71.1421935483871</v>
      </c>
      <c r="J48" s="9">
        <f t="shared" si="7"/>
        <v>67.34864516129034</v>
      </c>
      <c r="K48" s="8">
        <f t="shared" si="8"/>
        <v>5.33234666782745</v>
      </c>
    </row>
    <row r="49" spans="1:11" ht="13.5">
      <c r="A49" s="102"/>
      <c r="B49" s="104"/>
      <c r="C49" s="58" t="s">
        <v>0</v>
      </c>
      <c r="D49" s="54">
        <v>2771.36</v>
      </c>
      <c r="E49" s="7">
        <v>144.42000000000002</v>
      </c>
      <c r="F49" s="6">
        <v>2915.78</v>
      </c>
      <c r="G49" s="5">
        <v>1022.22</v>
      </c>
      <c r="H49" s="48">
        <v>3938</v>
      </c>
      <c r="I49" s="4">
        <f t="shared" si="6"/>
        <v>74.04215337734892</v>
      </c>
      <c r="J49" s="3">
        <f t="shared" si="7"/>
        <v>70.3748095479939</v>
      </c>
      <c r="K49" s="2">
        <f t="shared" si="8"/>
        <v>4.953048583912366</v>
      </c>
    </row>
    <row r="50" spans="1:11" ht="13.5">
      <c r="A50" s="101">
        <v>82037</v>
      </c>
      <c r="B50" s="103" t="s">
        <v>36</v>
      </c>
      <c r="C50" s="59" t="s">
        <v>68</v>
      </c>
      <c r="D50" s="55">
        <v>1262</v>
      </c>
      <c r="E50" s="19">
        <v>110.75</v>
      </c>
      <c r="F50" s="18">
        <v>1372.75</v>
      </c>
      <c r="G50" s="17">
        <v>407.75</v>
      </c>
      <c r="H50" s="49">
        <v>1780.5</v>
      </c>
      <c r="I50" s="16">
        <f t="shared" si="6"/>
        <v>77.09912945801742</v>
      </c>
      <c r="J50" s="15">
        <f t="shared" si="7"/>
        <v>70.87896658242066</v>
      </c>
      <c r="K50" s="14">
        <f t="shared" si="8"/>
        <v>8.0677472227281</v>
      </c>
    </row>
    <row r="51" spans="1:11" ht="13.5">
      <c r="A51" s="102"/>
      <c r="B51" s="104"/>
      <c r="C51" s="57" t="s">
        <v>69</v>
      </c>
      <c r="D51" s="53">
        <v>1063.79</v>
      </c>
      <c r="E51" s="13">
        <v>107</v>
      </c>
      <c r="F51" s="12">
        <v>1170.79</v>
      </c>
      <c r="G51" s="11">
        <v>532.71</v>
      </c>
      <c r="H51" s="47">
        <v>1703.5</v>
      </c>
      <c r="I51" s="10">
        <f t="shared" si="6"/>
        <v>68.72850014675667</v>
      </c>
      <c r="J51" s="9">
        <f t="shared" si="7"/>
        <v>62.447314352803055</v>
      </c>
      <c r="K51" s="8">
        <f t="shared" si="8"/>
        <v>9.139128280904348</v>
      </c>
    </row>
    <row r="52" spans="1:11" ht="13.5">
      <c r="A52" s="102"/>
      <c r="B52" s="104"/>
      <c r="C52" s="58" t="s">
        <v>0</v>
      </c>
      <c r="D52" s="54">
        <v>2325.79</v>
      </c>
      <c r="E52" s="7">
        <v>217.75</v>
      </c>
      <c r="F52" s="6">
        <v>2543.54</v>
      </c>
      <c r="G52" s="5">
        <v>940.46</v>
      </c>
      <c r="H52" s="48">
        <v>3484</v>
      </c>
      <c r="I52" s="4">
        <f t="shared" si="6"/>
        <v>73.00631458094145</v>
      </c>
      <c r="J52" s="3">
        <f t="shared" si="7"/>
        <v>66.75631458094145</v>
      </c>
      <c r="K52" s="2">
        <f t="shared" si="8"/>
        <v>8.56090330798808</v>
      </c>
    </row>
    <row r="53" spans="1:11" ht="13.5">
      <c r="A53" s="101">
        <v>82038</v>
      </c>
      <c r="B53" s="103" t="s">
        <v>35</v>
      </c>
      <c r="C53" s="59" t="s">
        <v>68</v>
      </c>
      <c r="D53" s="55">
        <v>621.35</v>
      </c>
      <c r="E53" s="19">
        <v>54.25</v>
      </c>
      <c r="F53" s="18">
        <v>675.6</v>
      </c>
      <c r="G53" s="17">
        <v>174.9</v>
      </c>
      <c r="H53" s="49">
        <v>850.5</v>
      </c>
      <c r="I53" s="16">
        <f t="shared" si="6"/>
        <v>79.43562610229277</v>
      </c>
      <c r="J53" s="15">
        <f t="shared" si="7"/>
        <v>73.0570252792475</v>
      </c>
      <c r="K53" s="14">
        <f t="shared" si="8"/>
        <v>8.029899348727056</v>
      </c>
    </row>
    <row r="54" spans="1:11" ht="13.5">
      <c r="A54" s="102"/>
      <c r="B54" s="104"/>
      <c r="C54" s="57" t="s">
        <v>69</v>
      </c>
      <c r="D54" s="53">
        <v>517.45</v>
      </c>
      <c r="E54" s="13">
        <v>47.33</v>
      </c>
      <c r="F54" s="12">
        <v>564.79</v>
      </c>
      <c r="G54" s="11">
        <v>252.71</v>
      </c>
      <c r="H54" s="47">
        <v>817.5</v>
      </c>
      <c r="I54" s="10">
        <f t="shared" si="6"/>
        <v>69.0874617737003</v>
      </c>
      <c r="J54" s="9">
        <f t="shared" si="7"/>
        <v>63.296636085626915</v>
      </c>
      <c r="K54" s="8">
        <f t="shared" si="8"/>
        <v>8.380105880061615</v>
      </c>
    </row>
    <row r="55" spans="1:11" ht="14.25" thickBot="1">
      <c r="A55" s="102"/>
      <c r="B55" s="104"/>
      <c r="C55" s="58" t="s">
        <v>0</v>
      </c>
      <c r="D55" s="54">
        <v>1138.8000000000002</v>
      </c>
      <c r="E55" s="7">
        <v>101.58</v>
      </c>
      <c r="F55" s="6">
        <v>1240.3899999999999</v>
      </c>
      <c r="G55" s="5">
        <v>427.61</v>
      </c>
      <c r="H55" s="48">
        <v>1668</v>
      </c>
      <c r="I55" s="4">
        <f t="shared" si="6"/>
        <v>74.36390887290167</v>
      </c>
      <c r="J55" s="3">
        <f t="shared" si="7"/>
        <v>68.27338129496404</v>
      </c>
      <c r="K55" s="2">
        <f t="shared" si="8"/>
        <v>8.189359798128008</v>
      </c>
    </row>
    <row r="56" spans="1:11" s="20" customFormat="1" ht="15.75" customHeight="1">
      <c r="A56" s="109" t="s">
        <v>66</v>
      </c>
      <c r="B56" s="110"/>
      <c r="C56" s="56" t="s">
        <v>68</v>
      </c>
      <c r="D56" s="50">
        <f aca="true" t="shared" si="9" ref="D56:H58">D59+D62+D65+D68+D71+D74+D77+D80+D83</f>
        <v>12885.19</v>
      </c>
      <c r="E56" s="27">
        <f t="shared" si="9"/>
        <v>1265.0900000000001</v>
      </c>
      <c r="F56" s="28">
        <f t="shared" si="9"/>
        <v>14150.27</v>
      </c>
      <c r="G56" s="26">
        <f t="shared" si="9"/>
        <v>4492.2300000000005</v>
      </c>
      <c r="H56" s="44">
        <f t="shared" si="9"/>
        <v>18642.5</v>
      </c>
      <c r="I56" s="29">
        <f t="shared" si="6"/>
        <v>75.9032855035537</v>
      </c>
      <c r="J56" s="30">
        <f t="shared" si="7"/>
        <v>69.11728577175809</v>
      </c>
      <c r="K56" s="31">
        <f t="shared" si="8"/>
        <v>8.940394776919451</v>
      </c>
    </row>
    <row r="57" spans="1:11" s="20" customFormat="1" ht="15.75" customHeight="1">
      <c r="A57" s="111"/>
      <c r="B57" s="112"/>
      <c r="C57" s="57" t="s">
        <v>69</v>
      </c>
      <c r="D57" s="51">
        <f t="shared" si="9"/>
        <v>11333.09</v>
      </c>
      <c r="E57" s="33">
        <f t="shared" si="9"/>
        <v>1152.5100000000002</v>
      </c>
      <c r="F57" s="34">
        <f t="shared" si="9"/>
        <v>12485.59</v>
      </c>
      <c r="G57" s="32">
        <f t="shared" si="9"/>
        <v>5738.41</v>
      </c>
      <c r="H57" s="45">
        <f t="shared" si="9"/>
        <v>18224</v>
      </c>
      <c r="I57" s="35">
        <f t="shared" si="6"/>
        <v>68.51179762949955</v>
      </c>
      <c r="J57" s="36">
        <f t="shared" si="7"/>
        <v>62.18771949078139</v>
      </c>
      <c r="K57" s="37">
        <f t="shared" si="8"/>
        <v>9.230721175370968</v>
      </c>
    </row>
    <row r="58" spans="1:11" s="20" customFormat="1" ht="15.75" customHeight="1" thickBot="1">
      <c r="A58" s="113"/>
      <c r="B58" s="114"/>
      <c r="C58" s="81" t="s">
        <v>0</v>
      </c>
      <c r="D58" s="91">
        <f t="shared" si="9"/>
        <v>24218.28</v>
      </c>
      <c r="E58" s="92">
        <f t="shared" si="9"/>
        <v>2417.6000000000004</v>
      </c>
      <c r="F58" s="93">
        <f t="shared" si="9"/>
        <v>26635.859999999997</v>
      </c>
      <c r="G58" s="94">
        <f t="shared" si="9"/>
        <v>10230.64</v>
      </c>
      <c r="H58" s="95">
        <f t="shared" si="9"/>
        <v>36866.5</v>
      </c>
      <c r="I58" s="96">
        <f t="shared" si="6"/>
        <v>72.24949479880107</v>
      </c>
      <c r="J58" s="97">
        <f t="shared" si="7"/>
        <v>65.69183404988269</v>
      </c>
      <c r="K58" s="98">
        <f t="shared" si="8"/>
        <v>9.076485610000956</v>
      </c>
    </row>
    <row r="59" spans="1:11" ht="13.5">
      <c r="A59" s="102">
        <v>83012</v>
      </c>
      <c r="B59" s="104" t="s">
        <v>34</v>
      </c>
      <c r="C59" s="57" t="s">
        <v>68</v>
      </c>
      <c r="D59" s="53">
        <v>2442.9</v>
      </c>
      <c r="E59" s="13">
        <v>266.75</v>
      </c>
      <c r="F59" s="12">
        <v>2709.65</v>
      </c>
      <c r="G59" s="11">
        <v>927.35</v>
      </c>
      <c r="H59" s="47">
        <v>3637</v>
      </c>
      <c r="I59" s="10">
        <f t="shared" si="6"/>
        <v>74.50233709100907</v>
      </c>
      <c r="J59" s="9">
        <f t="shared" si="7"/>
        <v>67.16799560076987</v>
      </c>
      <c r="K59" s="8">
        <f t="shared" si="8"/>
        <v>9.844444854501504</v>
      </c>
    </row>
    <row r="60" spans="1:11" ht="13.5">
      <c r="A60" s="102"/>
      <c r="B60" s="104"/>
      <c r="C60" s="57" t="s">
        <v>69</v>
      </c>
      <c r="D60" s="53">
        <v>2200.91</v>
      </c>
      <c r="E60" s="13">
        <v>264.58</v>
      </c>
      <c r="F60" s="12">
        <v>2465.49</v>
      </c>
      <c r="G60" s="11">
        <v>1200.51</v>
      </c>
      <c r="H60" s="47">
        <v>3666</v>
      </c>
      <c r="I60" s="10">
        <f t="shared" si="6"/>
        <v>67.25286415711948</v>
      </c>
      <c r="J60" s="9">
        <f t="shared" si="7"/>
        <v>60.03573376977632</v>
      </c>
      <c r="K60" s="8">
        <f t="shared" si="8"/>
        <v>10.731335353215792</v>
      </c>
    </row>
    <row r="61" spans="1:11" ht="13.5">
      <c r="A61" s="102"/>
      <c r="B61" s="104"/>
      <c r="C61" s="58" t="s">
        <v>0</v>
      </c>
      <c r="D61" s="54">
        <v>4643.8099999999995</v>
      </c>
      <c r="E61" s="7">
        <v>531.3299999999999</v>
      </c>
      <c r="F61" s="6">
        <v>5175.139999999999</v>
      </c>
      <c r="G61" s="5">
        <v>2127.86</v>
      </c>
      <c r="H61" s="48">
        <v>7303</v>
      </c>
      <c r="I61" s="4">
        <f t="shared" si="6"/>
        <v>70.86320690127344</v>
      </c>
      <c r="J61" s="3">
        <f t="shared" si="7"/>
        <v>63.587703683417764</v>
      </c>
      <c r="K61" s="2">
        <f t="shared" si="8"/>
        <v>10.266968623071067</v>
      </c>
    </row>
    <row r="62" spans="1:11" ht="13.5">
      <c r="A62" s="101">
        <v>83013</v>
      </c>
      <c r="B62" s="103" t="s">
        <v>33</v>
      </c>
      <c r="C62" s="59" t="s">
        <v>68</v>
      </c>
      <c r="D62" s="55">
        <v>776.25</v>
      </c>
      <c r="E62" s="19">
        <v>64.92</v>
      </c>
      <c r="F62" s="18">
        <v>841.17</v>
      </c>
      <c r="G62" s="17">
        <v>257.83</v>
      </c>
      <c r="H62" s="49">
        <v>1099</v>
      </c>
      <c r="I62" s="16">
        <f t="shared" si="6"/>
        <v>76.5395814376706</v>
      </c>
      <c r="J62" s="15">
        <f t="shared" si="7"/>
        <v>70.63239308462238</v>
      </c>
      <c r="K62" s="14">
        <f t="shared" si="8"/>
        <v>7.717821605620744</v>
      </c>
    </row>
    <row r="63" spans="1:11" ht="13.5">
      <c r="A63" s="102"/>
      <c r="B63" s="104"/>
      <c r="C63" s="57" t="s">
        <v>69</v>
      </c>
      <c r="D63" s="53">
        <v>630.21</v>
      </c>
      <c r="E63" s="13">
        <v>64.17</v>
      </c>
      <c r="F63" s="12">
        <v>694.38</v>
      </c>
      <c r="G63" s="11">
        <v>339.12</v>
      </c>
      <c r="H63" s="47">
        <v>1033.5</v>
      </c>
      <c r="I63" s="10">
        <f t="shared" si="6"/>
        <v>67.18722786647315</v>
      </c>
      <c r="J63" s="9">
        <f t="shared" si="7"/>
        <v>60.97822931785196</v>
      </c>
      <c r="K63" s="8">
        <f t="shared" si="8"/>
        <v>9.24133759612892</v>
      </c>
    </row>
    <row r="64" spans="1:11" ht="13.5">
      <c r="A64" s="102"/>
      <c r="B64" s="104"/>
      <c r="C64" s="58" t="s">
        <v>0</v>
      </c>
      <c r="D64" s="54">
        <v>1406.46</v>
      </c>
      <c r="E64" s="7">
        <v>129.09</v>
      </c>
      <c r="F64" s="6">
        <v>1535.55</v>
      </c>
      <c r="G64" s="5">
        <v>596.95</v>
      </c>
      <c r="H64" s="48">
        <v>2132.5</v>
      </c>
      <c r="I64" s="4">
        <f t="shared" si="6"/>
        <v>72.00703399765533</v>
      </c>
      <c r="J64" s="3">
        <f t="shared" si="7"/>
        <v>65.9535756154748</v>
      </c>
      <c r="K64" s="2">
        <f t="shared" si="8"/>
        <v>8.40675979290808</v>
      </c>
    </row>
    <row r="65" spans="1:11" ht="13.5">
      <c r="A65" s="101">
        <v>83028</v>
      </c>
      <c r="B65" s="103" t="s">
        <v>32</v>
      </c>
      <c r="C65" s="59" t="s">
        <v>68</v>
      </c>
      <c r="D65" s="55">
        <v>1303.22</v>
      </c>
      <c r="E65" s="19">
        <v>141.17</v>
      </c>
      <c r="F65" s="18">
        <v>1444.38</v>
      </c>
      <c r="G65" s="17">
        <v>391.12</v>
      </c>
      <c r="H65" s="49">
        <v>1835.5</v>
      </c>
      <c r="I65" s="16">
        <f t="shared" si="6"/>
        <v>78.69136475074912</v>
      </c>
      <c r="J65" s="15">
        <f t="shared" si="7"/>
        <v>71.00081721601742</v>
      </c>
      <c r="K65" s="14">
        <f t="shared" si="8"/>
        <v>9.773743751644302</v>
      </c>
    </row>
    <row r="66" spans="1:11" ht="13.5">
      <c r="A66" s="102"/>
      <c r="B66" s="104"/>
      <c r="C66" s="57" t="s">
        <v>69</v>
      </c>
      <c r="D66" s="53">
        <v>1132.89</v>
      </c>
      <c r="E66" s="13">
        <v>104.17</v>
      </c>
      <c r="F66" s="12">
        <v>1237.06</v>
      </c>
      <c r="G66" s="11">
        <v>581.94</v>
      </c>
      <c r="H66" s="47">
        <v>1819</v>
      </c>
      <c r="I66" s="10">
        <f t="shared" si="6"/>
        <v>68.00769653655856</v>
      </c>
      <c r="J66" s="9">
        <f t="shared" si="7"/>
        <v>62.280923584387025</v>
      </c>
      <c r="K66" s="8">
        <f t="shared" si="8"/>
        <v>8.420771829983995</v>
      </c>
    </row>
    <row r="67" spans="1:11" ht="13.5">
      <c r="A67" s="102"/>
      <c r="B67" s="104"/>
      <c r="C67" s="58" t="s">
        <v>0</v>
      </c>
      <c r="D67" s="54">
        <v>2436.11</v>
      </c>
      <c r="E67" s="7">
        <v>245.33999999999997</v>
      </c>
      <c r="F67" s="6">
        <v>2681.44</v>
      </c>
      <c r="G67" s="5">
        <v>973.0600000000001</v>
      </c>
      <c r="H67" s="48">
        <v>3654.5</v>
      </c>
      <c r="I67" s="4">
        <f t="shared" si="6"/>
        <v>73.37364892598167</v>
      </c>
      <c r="J67" s="3">
        <f t="shared" si="7"/>
        <v>66.66055547954576</v>
      </c>
      <c r="K67" s="2">
        <f t="shared" si="8"/>
        <v>9.149561429679574</v>
      </c>
    </row>
    <row r="68" spans="1:11" ht="13.5">
      <c r="A68" s="101">
        <v>83031</v>
      </c>
      <c r="B68" s="103" t="s">
        <v>31</v>
      </c>
      <c r="C68" s="59" t="s">
        <v>68</v>
      </c>
      <c r="D68" s="55">
        <v>975.72</v>
      </c>
      <c r="E68" s="19">
        <v>103</v>
      </c>
      <c r="F68" s="18">
        <v>1078.72</v>
      </c>
      <c r="G68" s="17">
        <v>320.78</v>
      </c>
      <c r="H68" s="49">
        <v>1399.5</v>
      </c>
      <c r="I68" s="16">
        <f t="shared" si="6"/>
        <v>77.0789567702751</v>
      </c>
      <c r="J68" s="15">
        <f t="shared" si="7"/>
        <v>69.71918542336549</v>
      </c>
      <c r="K68" s="14">
        <f t="shared" si="8"/>
        <v>9.54835360427173</v>
      </c>
    </row>
    <row r="69" spans="1:11" ht="13.5">
      <c r="A69" s="102"/>
      <c r="B69" s="104"/>
      <c r="C69" s="57" t="s">
        <v>69</v>
      </c>
      <c r="D69" s="53">
        <v>824.14</v>
      </c>
      <c r="E69" s="13">
        <v>89.67</v>
      </c>
      <c r="F69" s="12">
        <v>913.81</v>
      </c>
      <c r="G69" s="11">
        <v>382.19</v>
      </c>
      <c r="H69" s="47">
        <v>1296</v>
      </c>
      <c r="I69" s="10">
        <f t="shared" si="6"/>
        <v>70.51003086419753</v>
      </c>
      <c r="J69" s="9">
        <f t="shared" si="7"/>
        <v>63.59104938271605</v>
      </c>
      <c r="K69" s="8">
        <f t="shared" si="8"/>
        <v>9.812761952703516</v>
      </c>
    </row>
    <row r="70" spans="1:11" ht="13.5">
      <c r="A70" s="102"/>
      <c r="B70" s="104"/>
      <c r="C70" s="58" t="s">
        <v>0</v>
      </c>
      <c r="D70" s="54">
        <v>1799.8600000000001</v>
      </c>
      <c r="E70" s="7">
        <v>192.67000000000002</v>
      </c>
      <c r="F70" s="6">
        <v>1992.53</v>
      </c>
      <c r="G70" s="5">
        <v>702.97</v>
      </c>
      <c r="H70" s="48">
        <v>2695.5</v>
      </c>
      <c r="I70" s="4">
        <f t="shared" si="6"/>
        <v>73.92060842144315</v>
      </c>
      <c r="J70" s="3">
        <f t="shared" si="7"/>
        <v>66.77276943053238</v>
      </c>
      <c r="K70" s="2">
        <f t="shared" si="8"/>
        <v>9.669616015819086</v>
      </c>
    </row>
    <row r="71" spans="1:11" ht="13.5">
      <c r="A71" s="101">
        <v>83034</v>
      </c>
      <c r="B71" s="103" t="s">
        <v>30</v>
      </c>
      <c r="C71" s="59" t="s">
        <v>68</v>
      </c>
      <c r="D71" s="55">
        <v>3879.84</v>
      </c>
      <c r="E71" s="19">
        <v>385.08</v>
      </c>
      <c r="F71" s="18">
        <v>4264.92</v>
      </c>
      <c r="G71" s="17">
        <v>1539.08</v>
      </c>
      <c r="H71" s="49">
        <v>5804</v>
      </c>
      <c r="I71" s="16">
        <f t="shared" si="6"/>
        <v>73.48242591316334</v>
      </c>
      <c r="J71" s="15">
        <f t="shared" si="7"/>
        <v>66.84769124741557</v>
      </c>
      <c r="K71" s="14">
        <f t="shared" si="8"/>
        <v>9.029008750457217</v>
      </c>
    </row>
    <row r="72" spans="1:11" ht="13.5">
      <c r="A72" s="102"/>
      <c r="B72" s="104"/>
      <c r="C72" s="57" t="s">
        <v>69</v>
      </c>
      <c r="D72" s="53">
        <v>3471.24</v>
      </c>
      <c r="E72" s="13">
        <v>400.42</v>
      </c>
      <c r="F72" s="12">
        <v>3871.66</v>
      </c>
      <c r="G72" s="11">
        <v>1863.84</v>
      </c>
      <c r="H72" s="47">
        <v>5735.5</v>
      </c>
      <c r="I72" s="10">
        <f t="shared" si="6"/>
        <v>67.50344346613198</v>
      </c>
      <c r="J72" s="9">
        <f t="shared" si="7"/>
        <v>60.52201203033737</v>
      </c>
      <c r="K72" s="8">
        <f t="shared" si="8"/>
        <v>10.342333779309135</v>
      </c>
    </row>
    <row r="73" spans="1:11" ht="13.5">
      <c r="A73" s="102"/>
      <c r="B73" s="104"/>
      <c r="C73" s="58" t="s">
        <v>0</v>
      </c>
      <c r="D73" s="54">
        <v>7351.08</v>
      </c>
      <c r="E73" s="7">
        <v>785.5</v>
      </c>
      <c r="F73" s="6">
        <v>8136.58</v>
      </c>
      <c r="G73" s="5">
        <v>3402.92</v>
      </c>
      <c r="H73" s="48">
        <v>11539.5</v>
      </c>
      <c r="I73" s="4">
        <f t="shared" si="6"/>
        <v>70.51068070540319</v>
      </c>
      <c r="J73" s="3">
        <f t="shared" si="7"/>
        <v>63.70362667359938</v>
      </c>
      <c r="K73" s="2">
        <f t="shared" si="8"/>
        <v>9.653933225015916</v>
      </c>
    </row>
    <row r="74" spans="1:11" ht="13.5">
      <c r="A74" s="101">
        <v>83040</v>
      </c>
      <c r="B74" s="103" t="s">
        <v>29</v>
      </c>
      <c r="C74" s="59" t="s">
        <v>68</v>
      </c>
      <c r="D74" s="55">
        <v>1280.43</v>
      </c>
      <c r="E74" s="19">
        <v>120.17</v>
      </c>
      <c r="F74" s="18">
        <v>1400.6</v>
      </c>
      <c r="G74" s="17">
        <v>461.4</v>
      </c>
      <c r="H74" s="49">
        <v>1862</v>
      </c>
      <c r="I74" s="16">
        <f t="shared" si="6"/>
        <v>75.22019334049409</v>
      </c>
      <c r="J74" s="15">
        <f t="shared" si="7"/>
        <v>68.76638023630505</v>
      </c>
      <c r="K74" s="14">
        <f t="shared" si="8"/>
        <v>8.579894331001</v>
      </c>
    </row>
    <row r="75" spans="1:11" ht="13.5">
      <c r="A75" s="102"/>
      <c r="B75" s="104"/>
      <c r="C75" s="57" t="s">
        <v>69</v>
      </c>
      <c r="D75" s="53">
        <v>1122.02</v>
      </c>
      <c r="E75" s="13">
        <v>85.58</v>
      </c>
      <c r="F75" s="12">
        <v>1207.6</v>
      </c>
      <c r="G75" s="11">
        <v>520.9</v>
      </c>
      <c r="H75" s="47">
        <v>1728.5</v>
      </c>
      <c r="I75" s="10">
        <f t="shared" si="6"/>
        <v>69.86404396875903</v>
      </c>
      <c r="J75" s="9">
        <f t="shared" si="7"/>
        <v>64.91293028637547</v>
      </c>
      <c r="K75" s="8">
        <f t="shared" si="8"/>
        <v>7.086783703212984</v>
      </c>
    </row>
    <row r="76" spans="1:11" ht="13.5">
      <c r="A76" s="102"/>
      <c r="B76" s="104"/>
      <c r="C76" s="58" t="s">
        <v>0</v>
      </c>
      <c r="D76" s="54">
        <v>2402.45</v>
      </c>
      <c r="E76" s="7">
        <v>205.75</v>
      </c>
      <c r="F76" s="6">
        <v>2608.2</v>
      </c>
      <c r="G76" s="5">
        <v>982.3</v>
      </c>
      <c r="H76" s="48">
        <v>3590.5</v>
      </c>
      <c r="I76" s="4">
        <f t="shared" si="6"/>
        <v>72.6416933574711</v>
      </c>
      <c r="J76" s="3">
        <f t="shared" si="7"/>
        <v>66.9112936916864</v>
      </c>
      <c r="K76" s="2">
        <f t="shared" si="8"/>
        <v>7.888582163944484</v>
      </c>
    </row>
    <row r="77" spans="1:11" ht="13.5">
      <c r="A77" s="101">
        <v>83044</v>
      </c>
      <c r="B77" s="103" t="s">
        <v>28</v>
      </c>
      <c r="C77" s="59" t="s">
        <v>68</v>
      </c>
      <c r="D77" s="55">
        <v>641.58</v>
      </c>
      <c r="E77" s="19">
        <v>64.75</v>
      </c>
      <c r="F77" s="18">
        <v>706.33</v>
      </c>
      <c r="G77" s="17">
        <v>166.67</v>
      </c>
      <c r="H77" s="49">
        <v>873</v>
      </c>
      <c r="I77" s="16">
        <f t="shared" si="6"/>
        <v>80.90836197021764</v>
      </c>
      <c r="J77" s="15">
        <f t="shared" si="7"/>
        <v>73.49140893470792</v>
      </c>
      <c r="K77" s="14">
        <f t="shared" si="8"/>
        <v>9.167103195390256</v>
      </c>
    </row>
    <row r="78" spans="1:11" ht="13.5">
      <c r="A78" s="102"/>
      <c r="B78" s="104"/>
      <c r="C78" s="57" t="s">
        <v>69</v>
      </c>
      <c r="D78" s="53">
        <v>550.52</v>
      </c>
      <c r="E78" s="13">
        <v>51.5</v>
      </c>
      <c r="F78" s="12">
        <v>602.02</v>
      </c>
      <c r="G78" s="11">
        <v>250.48</v>
      </c>
      <c r="H78" s="47">
        <v>852.5</v>
      </c>
      <c r="I78" s="10">
        <f t="shared" si="6"/>
        <v>70.61818181818181</v>
      </c>
      <c r="J78" s="9">
        <f t="shared" si="7"/>
        <v>64.57712609970673</v>
      </c>
      <c r="K78" s="8">
        <f t="shared" si="8"/>
        <v>8.554533071990964</v>
      </c>
    </row>
    <row r="79" spans="1:11" ht="13.5">
      <c r="A79" s="102"/>
      <c r="B79" s="104"/>
      <c r="C79" s="58" t="s">
        <v>0</v>
      </c>
      <c r="D79" s="54">
        <v>1192.1</v>
      </c>
      <c r="E79" s="7">
        <v>116.25</v>
      </c>
      <c r="F79" s="6">
        <v>1308.35</v>
      </c>
      <c r="G79" s="5">
        <v>417.15</v>
      </c>
      <c r="H79" s="48">
        <v>1725.5</v>
      </c>
      <c r="I79" s="4">
        <f t="shared" si="6"/>
        <v>75.82439872500724</v>
      </c>
      <c r="J79" s="3">
        <f t="shared" si="7"/>
        <v>69.08722109533468</v>
      </c>
      <c r="K79" s="2">
        <f t="shared" si="8"/>
        <v>8.885237130737188</v>
      </c>
    </row>
    <row r="80" spans="1:11" ht="13.5">
      <c r="A80" s="101">
        <v>83049</v>
      </c>
      <c r="B80" s="103" t="s">
        <v>27</v>
      </c>
      <c r="C80" s="59" t="s">
        <v>68</v>
      </c>
      <c r="D80" s="55">
        <v>683.75</v>
      </c>
      <c r="E80" s="19">
        <v>42.17</v>
      </c>
      <c r="F80" s="18">
        <v>725.92</v>
      </c>
      <c r="G80" s="17">
        <v>186.58</v>
      </c>
      <c r="H80" s="49">
        <v>912.5</v>
      </c>
      <c r="I80" s="16">
        <f t="shared" si="6"/>
        <v>79.55287671232875</v>
      </c>
      <c r="J80" s="15">
        <f t="shared" si="7"/>
        <v>74.93150684931507</v>
      </c>
      <c r="K80" s="14">
        <f t="shared" si="8"/>
        <v>5.809180074939388</v>
      </c>
    </row>
    <row r="81" spans="1:11" ht="13.5">
      <c r="A81" s="102"/>
      <c r="B81" s="104"/>
      <c r="C81" s="57" t="s">
        <v>69</v>
      </c>
      <c r="D81" s="53">
        <v>614.96</v>
      </c>
      <c r="E81" s="13">
        <v>35.75</v>
      </c>
      <c r="F81" s="12">
        <v>650.71</v>
      </c>
      <c r="G81" s="11">
        <v>268.29</v>
      </c>
      <c r="H81" s="47">
        <v>919</v>
      </c>
      <c r="I81" s="10">
        <f t="shared" si="6"/>
        <v>70.80631120783461</v>
      </c>
      <c r="J81" s="9">
        <f t="shared" si="7"/>
        <v>66.91621327529924</v>
      </c>
      <c r="K81" s="8">
        <f t="shared" si="8"/>
        <v>5.493998862780654</v>
      </c>
    </row>
    <row r="82" spans="1:11" ht="13.5">
      <c r="A82" s="102"/>
      <c r="B82" s="104"/>
      <c r="C82" s="58" t="s">
        <v>0</v>
      </c>
      <c r="D82" s="54">
        <v>1298.71</v>
      </c>
      <c r="E82" s="7">
        <v>77.92</v>
      </c>
      <c r="F82" s="6">
        <v>1376.63</v>
      </c>
      <c r="G82" s="5">
        <v>454.87</v>
      </c>
      <c r="H82" s="48">
        <v>1831.5</v>
      </c>
      <c r="I82" s="4">
        <f t="shared" si="6"/>
        <v>75.16407316407317</v>
      </c>
      <c r="J82" s="3">
        <f t="shared" si="7"/>
        <v>70.9096369096369</v>
      </c>
      <c r="K82" s="2">
        <f t="shared" si="8"/>
        <v>5.660199182060539</v>
      </c>
    </row>
    <row r="83" spans="1:11" ht="13.5">
      <c r="A83" s="101">
        <v>83055</v>
      </c>
      <c r="B83" s="103" t="s">
        <v>26</v>
      </c>
      <c r="C83" s="59" t="s">
        <v>68</v>
      </c>
      <c r="D83" s="55">
        <v>901.5</v>
      </c>
      <c r="E83" s="19">
        <v>77.08</v>
      </c>
      <c r="F83" s="18">
        <v>978.58</v>
      </c>
      <c r="G83" s="17">
        <v>241.42</v>
      </c>
      <c r="H83" s="49">
        <v>1220</v>
      </c>
      <c r="I83" s="16">
        <f t="shared" si="6"/>
        <v>80.21147540983607</v>
      </c>
      <c r="J83" s="15">
        <f t="shared" si="7"/>
        <v>73.89344262295083</v>
      </c>
      <c r="K83" s="14">
        <f t="shared" si="8"/>
        <v>7.876719328005885</v>
      </c>
    </row>
    <row r="84" spans="1:11" ht="13.5">
      <c r="A84" s="102"/>
      <c r="B84" s="104"/>
      <c r="C84" s="57" t="s">
        <v>69</v>
      </c>
      <c r="D84" s="53">
        <v>786.2</v>
      </c>
      <c r="E84" s="13">
        <v>56.67</v>
      </c>
      <c r="F84" s="12">
        <v>842.86</v>
      </c>
      <c r="G84" s="11">
        <v>331.14</v>
      </c>
      <c r="H84" s="47">
        <v>1174</v>
      </c>
      <c r="I84" s="10">
        <f t="shared" si="6"/>
        <v>71.793867120954</v>
      </c>
      <c r="J84" s="9">
        <f t="shared" si="7"/>
        <v>66.96763202725724</v>
      </c>
      <c r="K84" s="8">
        <f t="shared" si="8"/>
        <v>6.723536530384642</v>
      </c>
    </row>
    <row r="85" spans="1:11" ht="14.25" thickBot="1">
      <c r="A85" s="102"/>
      <c r="B85" s="104"/>
      <c r="C85" s="58" t="s">
        <v>0</v>
      </c>
      <c r="D85" s="54">
        <v>1687.7</v>
      </c>
      <c r="E85" s="7">
        <v>133.75</v>
      </c>
      <c r="F85" s="6">
        <v>1821.44</v>
      </c>
      <c r="G85" s="5">
        <v>572.56</v>
      </c>
      <c r="H85" s="48">
        <v>2394</v>
      </c>
      <c r="I85" s="4">
        <f t="shared" si="6"/>
        <v>76.08354218880535</v>
      </c>
      <c r="J85" s="3">
        <f t="shared" si="7"/>
        <v>70.49707602339181</v>
      </c>
      <c r="K85" s="2">
        <f t="shared" si="8"/>
        <v>7.343091180604357</v>
      </c>
    </row>
    <row r="86" spans="1:11" s="20" customFormat="1" ht="15.75" customHeight="1">
      <c r="A86" s="109" t="s">
        <v>65</v>
      </c>
      <c r="B86" s="110"/>
      <c r="C86" s="56" t="s">
        <v>68</v>
      </c>
      <c r="D86" s="50">
        <f aca="true" t="shared" si="10" ref="D86:H88">D89+D92+D95+D98+D101+D104+D107+D110+D113+D116+D119+D122</f>
        <v>14465.050000000001</v>
      </c>
      <c r="E86" s="27">
        <f t="shared" si="10"/>
        <v>1279.83</v>
      </c>
      <c r="F86" s="28">
        <f t="shared" si="10"/>
        <v>15744.89</v>
      </c>
      <c r="G86" s="26">
        <f t="shared" si="10"/>
        <v>5119.110000000001</v>
      </c>
      <c r="H86" s="44">
        <f t="shared" si="10"/>
        <v>20864</v>
      </c>
      <c r="I86" s="29">
        <f aca="true" t="shared" si="11" ref="I86:I123">F86/H86*100</f>
        <v>75.4643884202454</v>
      </c>
      <c r="J86" s="30">
        <f aca="true" t="shared" si="12" ref="J86:J123">D86/H86*100</f>
        <v>69.33018596625767</v>
      </c>
      <c r="K86" s="31">
        <f aca="true" t="shared" si="13" ref="K86:K123">E86/F86*100</f>
        <v>8.1285420222053</v>
      </c>
    </row>
    <row r="87" spans="1:11" s="20" customFormat="1" ht="15.75" customHeight="1">
      <c r="A87" s="111"/>
      <c r="B87" s="112"/>
      <c r="C87" s="57" t="s">
        <v>69</v>
      </c>
      <c r="D87" s="51">
        <f t="shared" si="10"/>
        <v>12792.27</v>
      </c>
      <c r="E87" s="33">
        <f t="shared" si="10"/>
        <v>1127.4299999999998</v>
      </c>
      <c r="F87" s="34">
        <f t="shared" si="10"/>
        <v>13919.7</v>
      </c>
      <c r="G87" s="32">
        <f t="shared" si="10"/>
        <v>6303.799999999999</v>
      </c>
      <c r="H87" s="45">
        <f t="shared" si="10"/>
        <v>20223.5</v>
      </c>
      <c r="I87" s="35">
        <f t="shared" si="11"/>
        <v>68.82933221252505</v>
      </c>
      <c r="J87" s="36">
        <f t="shared" si="12"/>
        <v>63.25448117289293</v>
      </c>
      <c r="K87" s="37">
        <f t="shared" si="13"/>
        <v>8.099528007069116</v>
      </c>
    </row>
    <row r="88" spans="1:11" s="20" customFormat="1" ht="15.75" customHeight="1" thickBot="1">
      <c r="A88" s="113"/>
      <c r="B88" s="114"/>
      <c r="C88" s="81" t="s">
        <v>0</v>
      </c>
      <c r="D88" s="91">
        <f t="shared" si="10"/>
        <v>27257.32</v>
      </c>
      <c r="E88" s="92">
        <f t="shared" si="10"/>
        <v>2407.2599999999993</v>
      </c>
      <c r="F88" s="93">
        <f t="shared" si="10"/>
        <v>29664.59</v>
      </c>
      <c r="G88" s="94">
        <f t="shared" si="10"/>
        <v>11422.91</v>
      </c>
      <c r="H88" s="95">
        <f t="shared" si="10"/>
        <v>41087.5</v>
      </c>
      <c r="I88" s="96">
        <f t="shared" si="11"/>
        <v>72.19857620930941</v>
      </c>
      <c r="J88" s="97">
        <f t="shared" si="12"/>
        <v>66.33968968664435</v>
      </c>
      <c r="K88" s="98">
        <f t="shared" si="13"/>
        <v>8.11492759549348</v>
      </c>
    </row>
    <row r="89" spans="1:11" ht="13.5">
      <c r="A89" s="102">
        <v>84009</v>
      </c>
      <c r="B89" s="104" t="s">
        <v>25</v>
      </c>
      <c r="C89" s="57" t="s">
        <v>68</v>
      </c>
      <c r="D89" s="53">
        <v>1911.04</v>
      </c>
      <c r="E89" s="13">
        <v>197.08</v>
      </c>
      <c r="F89" s="12">
        <v>2108.12</v>
      </c>
      <c r="G89" s="11">
        <v>766.38</v>
      </c>
      <c r="H89" s="47">
        <v>2874.5</v>
      </c>
      <c r="I89" s="10">
        <f t="shared" si="11"/>
        <v>73.33866759436424</v>
      </c>
      <c r="J89" s="9">
        <f t="shared" si="12"/>
        <v>66.48251869890416</v>
      </c>
      <c r="K89" s="8">
        <f t="shared" si="13"/>
        <v>9.348613930895775</v>
      </c>
    </row>
    <row r="90" spans="1:11" ht="13.5">
      <c r="A90" s="102"/>
      <c r="B90" s="104"/>
      <c r="C90" s="57" t="s">
        <v>69</v>
      </c>
      <c r="D90" s="53">
        <v>1717.62</v>
      </c>
      <c r="E90" s="13">
        <v>176.92</v>
      </c>
      <c r="F90" s="12">
        <v>1894.54</v>
      </c>
      <c r="G90" s="11">
        <v>937.96</v>
      </c>
      <c r="H90" s="47">
        <v>2832.5</v>
      </c>
      <c r="I90" s="10">
        <f t="shared" si="11"/>
        <v>66.88578993821712</v>
      </c>
      <c r="J90" s="9">
        <f t="shared" si="12"/>
        <v>60.63971756398941</v>
      </c>
      <c r="K90" s="8">
        <f t="shared" si="13"/>
        <v>9.338414601961425</v>
      </c>
    </row>
    <row r="91" spans="1:11" ht="13.5">
      <c r="A91" s="102"/>
      <c r="B91" s="104"/>
      <c r="C91" s="58" t="s">
        <v>0</v>
      </c>
      <c r="D91" s="54">
        <v>3628.66</v>
      </c>
      <c r="E91" s="7">
        <v>374</v>
      </c>
      <c r="F91" s="6">
        <v>4002.66</v>
      </c>
      <c r="G91" s="5">
        <v>1704.3400000000001</v>
      </c>
      <c r="H91" s="48">
        <v>5707</v>
      </c>
      <c r="I91" s="4">
        <f t="shared" si="11"/>
        <v>70.13597336604171</v>
      </c>
      <c r="J91" s="3">
        <f t="shared" si="12"/>
        <v>63.582617837743115</v>
      </c>
      <c r="K91" s="2">
        <f t="shared" si="13"/>
        <v>9.343786382055933</v>
      </c>
    </row>
    <row r="92" spans="1:11" ht="13.5">
      <c r="A92" s="101">
        <v>84010</v>
      </c>
      <c r="B92" s="103" t="s">
        <v>24</v>
      </c>
      <c r="C92" s="59" t="s">
        <v>68</v>
      </c>
      <c r="D92" s="55">
        <v>1046.69</v>
      </c>
      <c r="E92" s="19">
        <v>159.67</v>
      </c>
      <c r="F92" s="18">
        <v>1206.36</v>
      </c>
      <c r="G92" s="17">
        <v>438.64</v>
      </c>
      <c r="H92" s="49">
        <v>1645</v>
      </c>
      <c r="I92" s="16">
        <f t="shared" si="11"/>
        <v>73.33495440729483</v>
      </c>
      <c r="J92" s="15">
        <f t="shared" si="12"/>
        <v>63.62857142857143</v>
      </c>
      <c r="K92" s="14">
        <f t="shared" si="13"/>
        <v>13.23568420703604</v>
      </c>
    </row>
    <row r="93" spans="1:11" ht="13.5">
      <c r="A93" s="102"/>
      <c r="B93" s="104"/>
      <c r="C93" s="57" t="s">
        <v>69</v>
      </c>
      <c r="D93" s="53">
        <v>956.25</v>
      </c>
      <c r="E93" s="13">
        <v>120.5</v>
      </c>
      <c r="F93" s="12">
        <v>1076.75</v>
      </c>
      <c r="G93" s="11">
        <v>511.25</v>
      </c>
      <c r="H93" s="47">
        <v>1588</v>
      </c>
      <c r="I93" s="10">
        <f t="shared" si="11"/>
        <v>67.80541561712846</v>
      </c>
      <c r="J93" s="9">
        <f t="shared" si="12"/>
        <v>60.21725440806045</v>
      </c>
      <c r="K93" s="8">
        <f t="shared" si="13"/>
        <v>11.191084281402368</v>
      </c>
    </row>
    <row r="94" spans="1:11" ht="13.5">
      <c r="A94" s="102"/>
      <c r="B94" s="104"/>
      <c r="C94" s="58" t="s">
        <v>0</v>
      </c>
      <c r="D94" s="54">
        <v>2002.94</v>
      </c>
      <c r="E94" s="7">
        <v>280.16999999999996</v>
      </c>
      <c r="F94" s="6">
        <v>2283.1099999999997</v>
      </c>
      <c r="G94" s="5">
        <v>949.89</v>
      </c>
      <c r="H94" s="48">
        <v>3233</v>
      </c>
      <c r="I94" s="4">
        <f t="shared" si="11"/>
        <v>70.61892978657592</v>
      </c>
      <c r="J94" s="3">
        <f t="shared" si="12"/>
        <v>61.95298484379833</v>
      </c>
      <c r="K94" s="2">
        <f t="shared" si="13"/>
        <v>12.271419248306039</v>
      </c>
    </row>
    <row r="95" spans="1:11" ht="13.5">
      <c r="A95" s="101">
        <v>84016</v>
      </c>
      <c r="B95" s="103" t="s">
        <v>23</v>
      </c>
      <c r="C95" s="59" t="s">
        <v>68</v>
      </c>
      <c r="D95" s="55">
        <v>294.34</v>
      </c>
      <c r="E95" s="19">
        <v>28.33</v>
      </c>
      <c r="F95" s="18">
        <v>322.67</v>
      </c>
      <c r="G95" s="17">
        <v>96.83</v>
      </c>
      <c r="H95" s="49">
        <v>419.5</v>
      </c>
      <c r="I95" s="16">
        <f t="shared" si="11"/>
        <v>76.91775923718713</v>
      </c>
      <c r="J95" s="15">
        <f t="shared" si="12"/>
        <v>70.16448152562575</v>
      </c>
      <c r="K95" s="14">
        <f t="shared" si="13"/>
        <v>8.77986797657049</v>
      </c>
    </row>
    <row r="96" spans="1:11" ht="13.5">
      <c r="A96" s="102"/>
      <c r="B96" s="104"/>
      <c r="C96" s="57" t="s">
        <v>69</v>
      </c>
      <c r="D96" s="53">
        <v>251.89</v>
      </c>
      <c r="E96" s="13">
        <v>24.17</v>
      </c>
      <c r="F96" s="12">
        <v>276.06</v>
      </c>
      <c r="G96" s="11">
        <v>142.94</v>
      </c>
      <c r="H96" s="47">
        <v>419</v>
      </c>
      <c r="I96" s="10">
        <f t="shared" si="11"/>
        <v>65.8854415274463</v>
      </c>
      <c r="J96" s="9">
        <f t="shared" si="12"/>
        <v>60.116945107398564</v>
      </c>
      <c r="K96" s="8">
        <f t="shared" si="13"/>
        <v>8.75534304136782</v>
      </c>
    </row>
    <row r="97" spans="1:11" ht="13.5">
      <c r="A97" s="102"/>
      <c r="B97" s="104"/>
      <c r="C97" s="58" t="s">
        <v>0</v>
      </c>
      <c r="D97" s="54">
        <v>546.23</v>
      </c>
      <c r="E97" s="7">
        <v>52.5</v>
      </c>
      <c r="F97" s="6">
        <v>598.73</v>
      </c>
      <c r="G97" s="5">
        <v>239.76999999999998</v>
      </c>
      <c r="H97" s="48">
        <v>838.5</v>
      </c>
      <c r="I97" s="4">
        <f t="shared" si="11"/>
        <v>71.40488968395945</v>
      </c>
      <c r="J97" s="3">
        <f t="shared" si="12"/>
        <v>65.14370900417413</v>
      </c>
      <c r="K97" s="2">
        <f t="shared" si="13"/>
        <v>8.768560118918376</v>
      </c>
    </row>
    <row r="98" spans="1:11" ht="13.5">
      <c r="A98" s="101">
        <v>84029</v>
      </c>
      <c r="B98" s="103" t="s">
        <v>22</v>
      </c>
      <c r="C98" s="59" t="s">
        <v>68</v>
      </c>
      <c r="D98" s="55">
        <v>431.1</v>
      </c>
      <c r="E98" s="19">
        <v>57.58</v>
      </c>
      <c r="F98" s="18">
        <v>488.69</v>
      </c>
      <c r="G98" s="17">
        <v>72.81</v>
      </c>
      <c r="H98" s="49">
        <v>561.5</v>
      </c>
      <c r="I98" s="16">
        <f t="shared" si="11"/>
        <v>87.03294746215494</v>
      </c>
      <c r="J98" s="15">
        <f t="shared" si="12"/>
        <v>76.77649154051647</v>
      </c>
      <c r="K98" s="14">
        <f t="shared" si="13"/>
        <v>11.782520616341648</v>
      </c>
    </row>
    <row r="99" spans="1:11" ht="13.5">
      <c r="A99" s="102"/>
      <c r="B99" s="104"/>
      <c r="C99" s="57" t="s">
        <v>69</v>
      </c>
      <c r="D99" s="53">
        <v>326.46</v>
      </c>
      <c r="E99" s="13">
        <v>40.08</v>
      </c>
      <c r="F99" s="12">
        <v>366.54</v>
      </c>
      <c r="G99" s="11">
        <v>139.96</v>
      </c>
      <c r="H99" s="47">
        <v>506.5</v>
      </c>
      <c r="I99" s="10">
        <f t="shared" si="11"/>
        <v>72.36722606120435</v>
      </c>
      <c r="J99" s="9">
        <f t="shared" si="12"/>
        <v>64.45409674234945</v>
      </c>
      <c r="K99" s="8">
        <f t="shared" si="13"/>
        <v>10.934686528073332</v>
      </c>
    </row>
    <row r="100" spans="1:11" ht="13.5">
      <c r="A100" s="102"/>
      <c r="B100" s="104"/>
      <c r="C100" s="58" t="s">
        <v>0</v>
      </c>
      <c r="D100" s="54">
        <v>757.56</v>
      </c>
      <c r="E100" s="7">
        <v>97.66</v>
      </c>
      <c r="F100" s="6">
        <v>855.23</v>
      </c>
      <c r="G100" s="5">
        <v>212.77</v>
      </c>
      <c r="H100" s="48">
        <v>1068</v>
      </c>
      <c r="I100" s="4">
        <f t="shared" si="11"/>
        <v>80.07771535580524</v>
      </c>
      <c r="J100" s="3">
        <f t="shared" si="12"/>
        <v>70.93258426966291</v>
      </c>
      <c r="K100" s="2">
        <f t="shared" si="13"/>
        <v>11.419150403984894</v>
      </c>
    </row>
    <row r="101" spans="1:11" ht="13.5">
      <c r="A101" s="101">
        <v>84033</v>
      </c>
      <c r="B101" s="103" t="s">
        <v>21</v>
      </c>
      <c r="C101" s="59" t="s">
        <v>68</v>
      </c>
      <c r="D101" s="55">
        <v>1410.27</v>
      </c>
      <c r="E101" s="19">
        <v>66.25</v>
      </c>
      <c r="F101" s="18">
        <v>1476.52</v>
      </c>
      <c r="G101" s="17">
        <v>464.48</v>
      </c>
      <c r="H101" s="49">
        <v>1941</v>
      </c>
      <c r="I101" s="16">
        <f t="shared" si="11"/>
        <v>76.07006697578568</v>
      </c>
      <c r="J101" s="15">
        <f t="shared" si="12"/>
        <v>72.65687789799073</v>
      </c>
      <c r="K101" s="14">
        <f t="shared" si="13"/>
        <v>4.486901633570828</v>
      </c>
    </row>
    <row r="102" spans="1:11" ht="13.5">
      <c r="A102" s="102"/>
      <c r="B102" s="104"/>
      <c r="C102" s="57" t="s">
        <v>69</v>
      </c>
      <c r="D102" s="53">
        <v>1219.57</v>
      </c>
      <c r="E102" s="13">
        <v>53.42</v>
      </c>
      <c r="F102" s="12">
        <v>1272.99</v>
      </c>
      <c r="G102" s="11">
        <v>551.51</v>
      </c>
      <c r="H102" s="47">
        <v>1824.5</v>
      </c>
      <c r="I102" s="10">
        <f t="shared" si="11"/>
        <v>69.77199232666484</v>
      </c>
      <c r="J102" s="9">
        <f t="shared" si="12"/>
        <v>66.84406686763496</v>
      </c>
      <c r="K102" s="8">
        <f t="shared" si="13"/>
        <v>4.196419453412831</v>
      </c>
    </row>
    <row r="103" spans="1:11" ht="13.5">
      <c r="A103" s="102"/>
      <c r="B103" s="104"/>
      <c r="C103" s="58" t="s">
        <v>0</v>
      </c>
      <c r="D103" s="54">
        <v>2629.84</v>
      </c>
      <c r="E103" s="7">
        <v>119.67</v>
      </c>
      <c r="F103" s="6">
        <v>2749.51</v>
      </c>
      <c r="G103" s="5">
        <v>1015.99</v>
      </c>
      <c r="H103" s="48">
        <v>3765.5</v>
      </c>
      <c r="I103" s="4">
        <f t="shared" si="11"/>
        <v>73.01845704421724</v>
      </c>
      <c r="J103" s="3">
        <f t="shared" si="12"/>
        <v>69.84039304209269</v>
      </c>
      <c r="K103" s="2">
        <f t="shared" si="13"/>
        <v>4.352411884299384</v>
      </c>
    </row>
    <row r="104" spans="1:11" ht="13.5">
      <c r="A104" s="101">
        <v>84035</v>
      </c>
      <c r="B104" s="103" t="s">
        <v>20</v>
      </c>
      <c r="C104" s="59" t="s">
        <v>68</v>
      </c>
      <c r="D104" s="55">
        <v>1240.04</v>
      </c>
      <c r="E104" s="19">
        <v>89.67</v>
      </c>
      <c r="F104" s="18">
        <v>1329.71</v>
      </c>
      <c r="G104" s="17">
        <v>382.79</v>
      </c>
      <c r="H104" s="49">
        <v>1712.5</v>
      </c>
      <c r="I104" s="16">
        <f t="shared" si="11"/>
        <v>77.647299270073</v>
      </c>
      <c r="J104" s="15">
        <f t="shared" si="12"/>
        <v>72.41109489051095</v>
      </c>
      <c r="K104" s="14">
        <f t="shared" si="13"/>
        <v>6.743575666874732</v>
      </c>
    </row>
    <row r="105" spans="1:11" ht="13.5">
      <c r="A105" s="102"/>
      <c r="B105" s="104"/>
      <c r="C105" s="57" t="s">
        <v>69</v>
      </c>
      <c r="D105" s="53">
        <v>1091.88</v>
      </c>
      <c r="E105" s="13">
        <v>85.17</v>
      </c>
      <c r="F105" s="12">
        <v>1177.04</v>
      </c>
      <c r="G105" s="11">
        <v>466.96</v>
      </c>
      <c r="H105" s="47">
        <v>1644</v>
      </c>
      <c r="I105" s="10">
        <f t="shared" si="11"/>
        <v>71.59610705596107</v>
      </c>
      <c r="J105" s="9">
        <f t="shared" si="12"/>
        <v>66.41605839416059</v>
      </c>
      <c r="K105" s="8">
        <f t="shared" si="13"/>
        <v>7.235947801264188</v>
      </c>
    </row>
    <row r="106" spans="1:11" ht="13.5">
      <c r="A106" s="102"/>
      <c r="B106" s="104"/>
      <c r="C106" s="58" t="s">
        <v>0</v>
      </c>
      <c r="D106" s="54">
        <v>2331.92</v>
      </c>
      <c r="E106" s="7">
        <v>174.84</v>
      </c>
      <c r="F106" s="6">
        <v>2506.75</v>
      </c>
      <c r="G106" s="5">
        <v>849.75</v>
      </c>
      <c r="H106" s="48">
        <v>3356.5</v>
      </c>
      <c r="I106" s="4">
        <f t="shared" si="11"/>
        <v>74.6834500223447</v>
      </c>
      <c r="J106" s="3">
        <f t="shared" si="12"/>
        <v>69.47475048413526</v>
      </c>
      <c r="K106" s="2">
        <f t="shared" si="13"/>
        <v>6.97476812605964</v>
      </c>
    </row>
    <row r="107" spans="1:11" ht="13.5">
      <c r="A107" s="101">
        <v>84043</v>
      </c>
      <c r="B107" s="103" t="s">
        <v>19</v>
      </c>
      <c r="C107" s="59" t="s">
        <v>68</v>
      </c>
      <c r="D107" s="55">
        <v>1845.98</v>
      </c>
      <c r="E107" s="19">
        <v>147</v>
      </c>
      <c r="F107" s="18">
        <v>1992.98</v>
      </c>
      <c r="G107" s="17">
        <v>617.52</v>
      </c>
      <c r="H107" s="49">
        <v>2610.5</v>
      </c>
      <c r="I107" s="16">
        <f t="shared" si="11"/>
        <v>76.34476153993488</v>
      </c>
      <c r="J107" s="15">
        <f t="shared" si="12"/>
        <v>70.7136563876652</v>
      </c>
      <c r="K107" s="14">
        <f t="shared" si="13"/>
        <v>7.375889371694648</v>
      </c>
    </row>
    <row r="108" spans="1:11" ht="13.5">
      <c r="A108" s="102"/>
      <c r="B108" s="104"/>
      <c r="C108" s="57" t="s">
        <v>69</v>
      </c>
      <c r="D108" s="53">
        <v>1608.95</v>
      </c>
      <c r="E108" s="13">
        <v>136.17</v>
      </c>
      <c r="F108" s="12">
        <v>1745.12</v>
      </c>
      <c r="G108" s="11">
        <v>763.38</v>
      </c>
      <c r="H108" s="47">
        <v>2508.5</v>
      </c>
      <c r="I108" s="10">
        <f t="shared" si="11"/>
        <v>69.5682678891768</v>
      </c>
      <c r="J108" s="9">
        <f t="shared" si="12"/>
        <v>64.13992425752441</v>
      </c>
      <c r="K108" s="8">
        <f t="shared" si="13"/>
        <v>7.802901806179517</v>
      </c>
    </row>
    <row r="109" spans="1:11" ht="13.5">
      <c r="A109" s="102"/>
      <c r="B109" s="104"/>
      <c r="C109" s="58" t="s">
        <v>0</v>
      </c>
      <c r="D109" s="54">
        <v>3454.9300000000003</v>
      </c>
      <c r="E109" s="7">
        <v>283.16999999999996</v>
      </c>
      <c r="F109" s="6">
        <v>3738.1</v>
      </c>
      <c r="G109" s="5">
        <v>1380.9</v>
      </c>
      <c r="H109" s="48">
        <v>5119</v>
      </c>
      <c r="I109" s="4">
        <f t="shared" si="11"/>
        <v>73.02402813049423</v>
      </c>
      <c r="J109" s="3">
        <f t="shared" si="12"/>
        <v>67.49228364915024</v>
      </c>
      <c r="K109" s="2">
        <f t="shared" si="13"/>
        <v>7.575238757657633</v>
      </c>
    </row>
    <row r="110" spans="1:11" ht="13.5">
      <c r="A110" s="101">
        <v>84050</v>
      </c>
      <c r="B110" s="103" t="s">
        <v>18</v>
      </c>
      <c r="C110" s="59" t="s">
        <v>68</v>
      </c>
      <c r="D110" s="55">
        <v>1228.99</v>
      </c>
      <c r="E110" s="19">
        <v>103.5</v>
      </c>
      <c r="F110" s="18">
        <v>1332.49</v>
      </c>
      <c r="G110" s="17">
        <v>414.01</v>
      </c>
      <c r="H110" s="49">
        <v>1746.5</v>
      </c>
      <c r="I110" s="16">
        <f t="shared" si="11"/>
        <v>76.29487546521615</v>
      </c>
      <c r="J110" s="15">
        <f t="shared" si="12"/>
        <v>70.36873747494991</v>
      </c>
      <c r="K110" s="14">
        <f t="shared" si="13"/>
        <v>7.767412888652073</v>
      </c>
    </row>
    <row r="111" spans="1:11" ht="13.5">
      <c r="A111" s="102"/>
      <c r="B111" s="104"/>
      <c r="C111" s="57" t="s">
        <v>69</v>
      </c>
      <c r="D111" s="53">
        <v>1072.65</v>
      </c>
      <c r="E111" s="13">
        <v>99.5</v>
      </c>
      <c r="F111" s="12">
        <v>1172.15</v>
      </c>
      <c r="G111" s="11">
        <v>502.35</v>
      </c>
      <c r="H111" s="47">
        <v>1674.5</v>
      </c>
      <c r="I111" s="10">
        <f t="shared" si="11"/>
        <v>70</v>
      </c>
      <c r="J111" s="9">
        <f t="shared" si="12"/>
        <v>64.05792773962378</v>
      </c>
      <c r="K111" s="8">
        <f t="shared" si="13"/>
        <v>8.48867465768033</v>
      </c>
    </row>
    <row r="112" spans="1:11" ht="13.5">
      <c r="A112" s="102"/>
      <c r="B112" s="104"/>
      <c r="C112" s="58" t="s">
        <v>0</v>
      </c>
      <c r="D112" s="54">
        <v>2301.6400000000003</v>
      </c>
      <c r="E112" s="7">
        <v>203</v>
      </c>
      <c r="F112" s="6">
        <v>2504.6400000000003</v>
      </c>
      <c r="G112" s="5">
        <v>916.36</v>
      </c>
      <c r="H112" s="48">
        <v>3421</v>
      </c>
      <c r="I112" s="4">
        <f t="shared" si="11"/>
        <v>73.21368021046479</v>
      </c>
      <c r="J112" s="3">
        <f t="shared" si="12"/>
        <v>67.27974276527333</v>
      </c>
      <c r="K112" s="2">
        <f t="shared" si="13"/>
        <v>8.104957199437843</v>
      </c>
    </row>
    <row r="113" spans="1:11" ht="13.5">
      <c r="A113" s="101">
        <v>84059</v>
      </c>
      <c r="B113" s="103" t="s">
        <v>17</v>
      </c>
      <c r="C113" s="59" t="s">
        <v>68</v>
      </c>
      <c r="D113" s="55">
        <v>1210.87</v>
      </c>
      <c r="E113" s="19">
        <v>131.42</v>
      </c>
      <c r="F113" s="18">
        <v>1342.29</v>
      </c>
      <c r="G113" s="17">
        <v>443.71</v>
      </c>
      <c r="H113" s="49">
        <v>1786</v>
      </c>
      <c r="I113" s="16">
        <f t="shared" si="11"/>
        <v>75.15621500559911</v>
      </c>
      <c r="J113" s="15">
        <f t="shared" si="12"/>
        <v>67.79787234042553</v>
      </c>
      <c r="K113" s="14">
        <f t="shared" si="13"/>
        <v>9.790730766078864</v>
      </c>
    </row>
    <row r="114" spans="1:11" ht="13.5">
      <c r="A114" s="102"/>
      <c r="B114" s="104"/>
      <c r="C114" s="57" t="s">
        <v>69</v>
      </c>
      <c r="D114" s="53">
        <v>1056.24</v>
      </c>
      <c r="E114" s="13">
        <v>106.67</v>
      </c>
      <c r="F114" s="12">
        <v>1162.91</v>
      </c>
      <c r="G114" s="11">
        <v>590.09</v>
      </c>
      <c r="H114" s="47">
        <v>1753</v>
      </c>
      <c r="I114" s="10">
        <f t="shared" si="11"/>
        <v>66.33827723901882</v>
      </c>
      <c r="J114" s="9">
        <f t="shared" si="12"/>
        <v>60.25328009127211</v>
      </c>
      <c r="K114" s="8">
        <f t="shared" si="13"/>
        <v>9.172678883146588</v>
      </c>
    </row>
    <row r="115" spans="1:11" ht="13.5">
      <c r="A115" s="102"/>
      <c r="B115" s="104"/>
      <c r="C115" s="58" t="s">
        <v>0</v>
      </c>
      <c r="D115" s="54">
        <v>2267.1099999999997</v>
      </c>
      <c r="E115" s="7">
        <v>238.08999999999997</v>
      </c>
      <c r="F115" s="6">
        <v>2505.2</v>
      </c>
      <c r="G115" s="5">
        <v>1033.8</v>
      </c>
      <c r="H115" s="48">
        <v>3539</v>
      </c>
      <c r="I115" s="4">
        <f t="shared" si="11"/>
        <v>70.78835829330319</v>
      </c>
      <c r="J115" s="3">
        <f t="shared" si="12"/>
        <v>64.06075162475274</v>
      </c>
      <c r="K115" s="2">
        <f t="shared" si="13"/>
        <v>9.503832029378891</v>
      </c>
    </row>
    <row r="116" spans="1:11" ht="13.5">
      <c r="A116" s="101">
        <v>84068</v>
      </c>
      <c r="B116" s="103" t="s">
        <v>16</v>
      </c>
      <c r="C116" s="59" t="s">
        <v>68</v>
      </c>
      <c r="D116" s="55">
        <v>545.33</v>
      </c>
      <c r="E116" s="19">
        <v>50.08</v>
      </c>
      <c r="F116" s="18">
        <v>595.41</v>
      </c>
      <c r="G116" s="17">
        <v>214.59</v>
      </c>
      <c r="H116" s="49">
        <v>810</v>
      </c>
      <c r="I116" s="16">
        <f t="shared" si="11"/>
        <v>73.5074074074074</v>
      </c>
      <c r="J116" s="15">
        <f t="shared" si="12"/>
        <v>67.32469135802471</v>
      </c>
      <c r="K116" s="14">
        <f t="shared" si="13"/>
        <v>8.411010900052066</v>
      </c>
    </row>
    <row r="117" spans="1:11" ht="13.5">
      <c r="A117" s="102"/>
      <c r="B117" s="104"/>
      <c r="C117" s="57" t="s">
        <v>69</v>
      </c>
      <c r="D117" s="53">
        <v>465.61</v>
      </c>
      <c r="E117" s="13">
        <v>47.75</v>
      </c>
      <c r="F117" s="12">
        <v>513.36</v>
      </c>
      <c r="G117" s="11">
        <v>257.14</v>
      </c>
      <c r="H117" s="47">
        <v>770.5</v>
      </c>
      <c r="I117" s="10">
        <f t="shared" si="11"/>
        <v>66.6268656716418</v>
      </c>
      <c r="J117" s="9">
        <f t="shared" si="12"/>
        <v>60.42959117456197</v>
      </c>
      <c r="K117" s="8">
        <f t="shared" si="13"/>
        <v>9.301464858968366</v>
      </c>
    </row>
    <row r="118" spans="1:11" ht="13.5">
      <c r="A118" s="102"/>
      <c r="B118" s="104"/>
      <c r="C118" s="58" t="s">
        <v>0</v>
      </c>
      <c r="D118" s="54">
        <v>1010.94</v>
      </c>
      <c r="E118" s="7">
        <v>97.83</v>
      </c>
      <c r="F118" s="6">
        <v>1108.77</v>
      </c>
      <c r="G118" s="5">
        <v>471.73</v>
      </c>
      <c r="H118" s="48">
        <v>1580.5</v>
      </c>
      <c r="I118" s="4">
        <f t="shared" si="11"/>
        <v>70.15311610249921</v>
      </c>
      <c r="J118" s="3">
        <f t="shared" si="12"/>
        <v>63.963302752293586</v>
      </c>
      <c r="K118" s="2">
        <f t="shared" si="13"/>
        <v>8.823290673448957</v>
      </c>
    </row>
    <row r="119" spans="1:11" ht="13.5">
      <c r="A119" s="101">
        <v>84075</v>
      </c>
      <c r="B119" s="103" t="s">
        <v>15</v>
      </c>
      <c r="C119" s="59" t="s">
        <v>68</v>
      </c>
      <c r="D119" s="55">
        <v>658.96</v>
      </c>
      <c r="E119" s="19">
        <v>60.58</v>
      </c>
      <c r="F119" s="18">
        <v>719.54</v>
      </c>
      <c r="G119" s="17">
        <v>238.46</v>
      </c>
      <c r="H119" s="49">
        <v>958</v>
      </c>
      <c r="I119" s="16">
        <f t="shared" si="11"/>
        <v>75.10855949895615</v>
      </c>
      <c r="J119" s="15">
        <f t="shared" si="12"/>
        <v>68.78496868475992</v>
      </c>
      <c r="K119" s="14">
        <f t="shared" si="13"/>
        <v>8.419267865580787</v>
      </c>
    </row>
    <row r="120" spans="1:11" ht="13.5">
      <c r="A120" s="102"/>
      <c r="B120" s="104"/>
      <c r="C120" s="57" t="s">
        <v>69</v>
      </c>
      <c r="D120" s="53">
        <v>614.1</v>
      </c>
      <c r="E120" s="13">
        <v>52.25</v>
      </c>
      <c r="F120" s="12">
        <v>666.35</v>
      </c>
      <c r="G120" s="11">
        <v>305.65</v>
      </c>
      <c r="H120" s="47">
        <v>972</v>
      </c>
      <c r="I120" s="10">
        <f t="shared" si="11"/>
        <v>68.5545267489712</v>
      </c>
      <c r="J120" s="9">
        <f t="shared" si="12"/>
        <v>63.17901234567902</v>
      </c>
      <c r="K120" s="8">
        <f t="shared" si="13"/>
        <v>7.841224581676295</v>
      </c>
    </row>
    <row r="121" spans="1:11" ht="13.5">
      <c r="A121" s="102"/>
      <c r="B121" s="104"/>
      <c r="C121" s="58" t="s">
        <v>0</v>
      </c>
      <c r="D121" s="54">
        <v>1273.06</v>
      </c>
      <c r="E121" s="7">
        <v>112.83</v>
      </c>
      <c r="F121" s="6">
        <v>1385.8899999999999</v>
      </c>
      <c r="G121" s="5">
        <v>544.11</v>
      </c>
      <c r="H121" s="48">
        <v>1930</v>
      </c>
      <c r="I121" s="4">
        <f t="shared" si="11"/>
        <v>71.80777202072538</v>
      </c>
      <c r="J121" s="3">
        <f t="shared" si="12"/>
        <v>65.96165803108808</v>
      </c>
      <c r="K121" s="2">
        <f t="shared" si="13"/>
        <v>8.14133877869095</v>
      </c>
    </row>
    <row r="122" spans="1:11" ht="13.5">
      <c r="A122" s="101">
        <v>84077</v>
      </c>
      <c r="B122" s="103" t="s">
        <v>14</v>
      </c>
      <c r="C122" s="59" t="s">
        <v>68</v>
      </c>
      <c r="D122" s="55">
        <v>2641.44</v>
      </c>
      <c r="E122" s="19">
        <v>188.67</v>
      </c>
      <c r="F122" s="18">
        <v>2830.11</v>
      </c>
      <c r="G122" s="17">
        <v>968.89</v>
      </c>
      <c r="H122" s="49">
        <v>3799</v>
      </c>
      <c r="I122" s="16">
        <f t="shared" si="11"/>
        <v>74.49618320610686</v>
      </c>
      <c r="J122" s="15">
        <f t="shared" si="12"/>
        <v>69.52987628323243</v>
      </c>
      <c r="K122" s="14">
        <f t="shared" si="13"/>
        <v>6.666525329404156</v>
      </c>
    </row>
    <row r="123" spans="1:11" ht="13.5">
      <c r="A123" s="102"/>
      <c r="B123" s="104"/>
      <c r="C123" s="57" t="s">
        <v>69</v>
      </c>
      <c r="D123" s="53">
        <v>2411.05</v>
      </c>
      <c r="E123" s="13">
        <v>184.83</v>
      </c>
      <c r="F123" s="12">
        <v>2595.89</v>
      </c>
      <c r="G123" s="11">
        <v>1134.61</v>
      </c>
      <c r="H123" s="47">
        <v>3730.5</v>
      </c>
      <c r="I123" s="10">
        <f t="shared" si="11"/>
        <v>69.585578340705</v>
      </c>
      <c r="J123" s="9">
        <f t="shared" si="12"/>
        <v>64.63074654872003</v>
      </c>
      <c r="K123" s="8">
        <f t="shared" si="13"/>
        <v>7.120101391045076</v>
      </c>
    </row>
    <row r="124" spans="1:11" ht="14.25" thickBot="1">
      <c r="A124" s="102"/>
      <c r="B124" s="104"/>
      <c r="C124" s="58" t="s">
        <v>0</v>
      </c>
      <c r="D124" s="54">
        <v>5052.49</v>
      </c>
      <c r="E124" s="7">
        <v>373.5</v>
      </c>
      <c r="F124" s="6">
        <v>5426</v>
      </c>
      <c r="G124" s="5">
        <v>2103.5</v>
      </c>
      <c r="H124" s="48">
        <v>7529.5</v>
      </c>
      <c r="I124" s="4">
        <f aca="true" t="shared" si="14" ref="I124:I157">F124/H124*100</f>
        <v>72.06321800916396</v>
      </c>
      <c r="J124" s="3">
        <f aca="true" t="shared" si="15" ref="J124:J157">D124/H124*100</f>
        <v>67.10259645394781</v>
      </c>
      <c r="K124" s="2">
        <f aca="true" t="shared" si="16" ref="K124:K157">E124/F124*100</f>
        <v>6.883523774419461</v>
      </c>
    </row>
    <row r="125" spans="1:11" s="20" customFormat="1" ht="15.75" customHeight="1">
      <c r="A125" s="109" t="s">
        <v>64</v>
      </c>
      <c r="B125" s="110"/>
      <c r="C125" s="56" t="s">
        <v>68</v>
      </c>
      <c r="D125" s="50">
        <f aca="true" t="shared" si="17" ref="D125:H127">D128+D131+D134+D137+D140+D143+D146+D149+D152+D155</f>
        <v>12027.449999999999</v>
      </c>
      <c r="E125" s="27">
        <f t="shared" si="17"/>
        <v>1061.24</v>
      </c>
      <c r="F125" s="28">
        <f t="shared" si="17"/>
        <v>13088.689999999999</v>
      </c>
      <c r="G125" s="26">
        <f t="shared" si="17"/>
        <v>4796.81</v>
      </c>
      <c r="H125" s="44">
        <f t="shared" si="17"/>
        <v>17885.5</v>
      </c>
      <c r="I125" s="29">
        <f t="shared" si="14"/>
        <v>73.18045343993738</v>
      </c>
      <c r="J125" s="30">
        <f t="shared" si="15"/>
        <v>67.24693187218696</v>
      </c>
      <c r="K125" s="31">
        <f t="shared" si="16"/>
        <v>8.10806887473078</v>
      </c>
    </row>
    <row r="126" spans="1:11" s="20" customFormat="1" ht="15.75" customHeight="1">
      <c r="A126" s="111"/>
      <c r="B126" s="112"/>
      <c r="C126" s="57" t="s">
        <v>69</v>
      </c>
      <c r="D126" s="51">
        <f t="shared" si="17"/>
        <v>10809.14</v>
      </c>
      <c r="E126" s="33">
        <f t="shared" si="17"/>
        <v>917.5799999999999</v>
      </c>
      <c r="F126" s="34">
        <f t="shared" si="17"/>
        <v>11726.72</v>
      </c>
      <c r="G126" s="32">
        <f t="shared" si="17"/>
        <v>5698.780000000001</v>
      </c>
      <c r="H126" s="45">
        <f t="shared" si="17"/>
        <v>17425.5</v>
      </c>
      <c r="I126" s="35">
        <f t="shared" si="14"/>
        <v>67.29631861352615</v>
      </c>
      <c r="J126" s="36">
        <f t="shared" si="15"/>
        <v>62.030587357608105</v>
      </c>
      <c r="K126" s="37">
        <f t="shared" si="16"/>
        <v>7.824694373192162</v>
      </c>
    </row>
    <row r="127" spans="1:11" s="20" customFormat="1" ht="15.75" customHeight="1" thickBot="1">
      <c r="A127" s="111"/>
      <c r="B127" s="112"/>
      <c r="C127" s="59" t="s">
        <v>0</v>
      </c>
      <c r="D127" s="65">
        <f t="shared" si="17"/>
        <v>22836.59</v>
      </c>
      <c r="E127" s="66">
        <f t="shared" si="17"/>
        <v>1978.82</v>
      </c>
      <c r="F127" s="67">
        <f t="shared" si="17"/>
        <v>24815.409999999996</v>
      </c>
      <c r="G127" s="68">
        <f t="shared" si="17"/>
        <v>10495.59</v>
      </c>
      <c r="H127" s="69">
        <f t="shared" si="17"/>
        <v>35311</v>
      </c>
      <c r="I127" s="70">
        <f t="shared" si="14"/>
        <v>70.27671263912094</v>
      </c>
      <c r="J127" s="71">
        <f t="shared" si="15"/>
        <v>64.67273654102121</v>
      </c>
      <c r="K127" s="72">
        <f t="shared" si="16"/>
        <v>7.974157992956797</v>
      </c>
    </row>
    <row r="128" spans="1:11" ht="13.5">
      <c r="A128" s="107">
        <v>85007</v>
      </c>
      <c r="B128" s="108" t="s">
        <v>13</v>
      </c>
      <c r="C128" s="56" t="s">
        <v>68</v>
      </c>
      <c r="D128" s="73">
        <v>1206.06</v>
      </c>
      <c r="E128" s="74">
        <v>108.67</v>
      </c>
      <c r="F128" s="75">
        <v>1314.72</v>
      </c>
      <c r="G128" s="76">
        <v>436.28</v>
      </c>
      <c r="H128" s="77">
        <v>1751</v>
      </c>
      <c r="I128" s="78">
        <f t="shared" si="14"/>
        <v>75.0839520274129</v>
      </c>
      <c r="J128" s="79">
        <f t="shared" si="15"/>
        <v>68.87835522558538</v>
      </c>
      <c r="K128" s="80">
        <f t="shared" si="16"/>
        <v>8.265638310819034</v>
      </c>
    </row>
    <row r="129" spans="1:11" ht="13.5">
      <c r="A129" s="102"/>
      <c r="B129" s="104"/>
      <c r="C129" s="57" t="s">
        <v>69</v>
      </c>
      <c r="D129" s="53">
        <v>1074.61</v>
      </c>
      <c r="E129" s="13">
        <v>84.75</v>
      </c>
      <c r="F129" s="12">
        <v>1159.36</v>
      </c>
      <c r="G129" s="11">
        <v>514.64</v>
      </c>
      <c r="H129" s="47">
        <v>1674</v>
      </c>
      <c r="I129" s="10">
        <f t="shared" si="14"/>
        <v>69.2568697729988</v>
      </c>
      <c r="J129" s="9">
        <f t="shared" si="15"/>
        <v>64.19414575866188</v>
      </c>
      <c r="K129" s="8">
        <f t="shared" si="16"/>
        <v>7.3100676235164235</v>
      </c>
    </row>
    <row r="130" spans="1:11" ht="13.5">
      <c r="A130" s="102"/>
      <c r="B130" s="104"/>
      <c r="C130" s="58" t="s">
        <v>0</v>
      </c>
      <c r="D130" s="54">
        <v>2280.67</v>
      </c>
      <c r="E130" s="7">
        <v>193.42000000000002</v>
      </c>
      <c r="F130" s="6">
        <v>2474.08</v>
      </c>
      <c r="G130" s="5">
        <v>950.92</v>
      </c>
      <c r="H130" s="48">
        <v>3425</v>
      </c>
      <c r="I130" s="4">
        <f t="shared" si="14"/>
        <v>72.23591240875912</v>
      </c>
      <c r="J130" s="3">
        <f t="shared" si="15"/>
        <v>66.58890510948905</v>
      </c>
      <c r="K130" s="2">
        <f t="shared" si="16"/>
        <v>7.81785552609455</v>
      </c>
    </row>
    <row r="131" spans="1:11" ht="13.5">
      <c r="A131" s="101">
        <v>85009</v>
      </c>
      <c r="B131" s="103" t="s">
        <v>12</v>
      </c>
      <c r="C131" s="59" t="s">
        <v>68</v>
      </c>
      <c r="D131" s="55">
        <v>1446.74</v>
      </c>
      <c r="E131" s="19">
        <v>87.08</v>
      </c>
      <c r="F131" s="18">
        <v>1533.82</v>
      </c>
      <c r="G131" s="17">
        <v>538.68</v>
      </c>
      <c r="H131" s="49">
        <v>2072.5</v>
      </c>
      <c r="I131" s="16">
        <f t="shared" si="14"/>
        <v>74.00820265379976</v>
      </c>
      <c r="J131" s="15">
        <f t="shared" si="15"/>
        <v>69.8065138721351</v>
      </c>
      <c r="K131" s="14">
        <f t="shared" si="16"/>
        <v>5.677328500084756</v>
      </c>
    </row>
    <row r="132" spans="1:11" ht="13.5">
      <c r="A132" s="102"/>
      <c r="B132" s="104"/>
      <c r="C132" s="57" t="s">
        <v>69</v>
      </c>
      <c r="D132" s="53">
        <v>1326.42</v>
      </c>
      <c r="E132" s="13">
        <v>87.75</v>
      </c>
      <c r="F132" s="12">
        <v>1414.17</v>
      </c>
      <c r="G132" s="11">
        <v>610.33</v>
      </c>
      <c r="H132" s="47">
        <v>2024.5</v>
      </c>
      <c r="I132" s="10">
        <f t="shared" si="14"/>
        <v>69.8528031612744</v>
      </c>
      <c r="J132" s="9">
        <f t="shared" si="15"/>
        <v>65.51839960484071</v>
      </c>
      <c r="K132" s="8">
        <f t="shared" si="16"/>
        <v>6.205053140711512</v>
      </c>
    </row>
    <row r="133" spans="1:11" ht="13.5">
      <c r="A133" s="102"/>
      <c r="B133" s="104"/>
      <c r="C133" s="58" t="s">
        <v>0</v>
      </c>
      <c r="D133" s="54">
        <v>2773.16</v>
      </c>
      <c r="E133" s="7">
        <v>174.82999999999998</v>
      </c>
      <c r="F133" s="6">
        <v>2947.99</v>
      </c>
      <c r="G133" s="5">
        <v>1149.01</v>
      </c>
      <c r="H133" s="48">
        <v>4097</v>
      </c>
      <c r="I133" s="4">
        <f t="shared" si="14"/>
        <v>71.95484500854283</v>
      </c>
      <c r="J133" s="3">
        <f t="shared" si="15"/>
        <v>67.68757627532341</v>
      </c>
      <c r="K133" s="2">
        <f t="shared" si="16"/>
        <v>5.93048144668062</v>
      </c>
    </row>
    <row r="134" spans="1:11" ht="13.5">
      <c r="A134" s="101">
        <v>85011</v>
      </c>
      <c r="B134" s="103" t="s">
        <v>11</v>
      </c>
      <c r="C134" s="59" t="s">
        <v>68</v>
      </c>
      <c r="D134" s="55">
        <v>1107.01</v>
      </c>
      <c r="E134" s="19">
        <v>148.92</v>
      </c>
      <c r="F134" s="18">
        <v>1255.93</v>
      </c>
      <c r="G134" s="17">
        <v>487.07</v>
      </c>
      <c r="H134" s="49">
        <v>1743</v>
      </c>
      <c r="I134" s="16">
        <f t="shared" si="14"/>
        <v>72.05565117613311</v>
      </c>
      <c r="J134" s="15">
        <f t="shared" si="15"/>
        <v>63.51176133103844</v>
      </c>
      <c r="K134" s="14">
        <f t="shared" si="16"/>
        <v>11.857348737588877</v>
      </c>
    </row>
    <row r="135" spans="1:11" ht="13.5">
      <c r="A135" s="102"/>
      <c r="B135" s="104"/>
      <c r="C135" s="57" t="s">
        <v>69</v>
      </c>
      <c r="D135" s="53">
        <v>955.02</v>
      </c>
      <c r="E135" s="13">
        <v>131.42</v>
      </c>
      <c r="F135" s="12">
        <v>1086.43</v>
      </c>
      <c r="G135" s="11">
        <v>590.07</v>
      </c>
      <c r="H135" s="47">
        <v>1676.5</v>
      </c>
      <c r="I135" s="10">
        <f t="shared" si="14"/>
        <v>64.80345958842828</v>
      </c>
      <c r="J135" s="9">
        <f t="shared" si="15"/>
        <v>56.96510587533552</v>
      </c>
      <c r="K135" s="8">
        <f t="shared" si="16"/>
        <v>12.096499544379295</v>
      </c>
    </row>
    <row r="136" spans="1:11" ht="13.5">
      <c r="A136" s="102"/>
      <c r="B136" s="104"/>
      <c r="C136" s="58" t="s">
        <v>0</v>
      </c>
      <c r="D136" s="54">
        <v>2062.0299999999997</v>
      </c>
      <c r="E136" s="7">
        <v>280.34</v>
      </c>
      <c r="F136" s="6">
        <v>2342.36</v>
      </c>
      <c r="G136" s="5">
        <v>1077.14</v>
      </c>
      <c r="H136" s="48">
        <v>3419.5</v>
      </c>
      <c r="I136" s="4">
        <f t="shared" si="14"/>
        <v>68.50007311010383</v>
      </c>
      <c r="J136" s="3">
        <f t="shared" si="15"/>
        <v>60.302090948969145</v>
      </c>
      <c r="K136" s="2">
        <f t="shared" si="16"/>
        <v>11.968271316108538</v>
      </c>
    </row>
    <row r="137" spans="1:11" ht="13.5">
      <c r="A137" s="101">
        <v>85024</v>
      </c>
      <c r="B137" s="103" t="s">
        <v>10</v>
      </c>
      <c r="C137" s="59" t="s">
        <v>68</v>
      </c>
      <c r="D137" s="55">
        <v>653.11</v>
      </c>
      <c r="E137" s="19">
        <v>43.08</v>
      </c>
      <c r="F137" s="18">
        <v>696.19</v>
      </c>
      <c r="G137" s="17">
        <v>206.81</v>
      </c>
      <c r="H137" s="49">
        <v>903</v>
      </c>
      <c r="I137" s="16">
        <f t="shared" si="14"/>
        <v>77.09745293466224</v>
      </c>
      <c r="J137" s="15">
        <f t="shared" si="15"/>
        <v>72.32668881506092</v>
      </c>
      <c r="K137" s="14">
        <f t="shared" si="16"/>
        <v>6.187965928841264</v>
      </c>
    </row>
    <row r="138" spans="1:11" ht="13.5">
      <c r="A138" s="102"/>
      <c r="B138" s="104"/>
      <c r="C138" s="57" t="s">
        <v>69</v>
      </c>
      <c r="D138" s="53">
        <v>525.78</v>
      </c>
      <c r="E138" s="13">
        <v>42.08</v>
      </c>
      <c r="F138" s="12">
        <v>567.86</v>
      </c>
      <c r="G138" s="11">
        <v>282.14</v>
      </c>
      <c r="H138" s="47">
        <v>850</v>
      </c>
      <c r="I138" s="10">
        <f t="shared" si="14"/>
        <v>66.8070588235294</v>
      </c>
      <c r="J138" s="9">
        <f t="shared" si="15"/>
        <v>61.85647058823529</v>
      </c>
      <c r="K138" s="8">
        <f t="shared" si="16"/>
        <v>7.410277180995315</v>
      </c>
    </row>
    <row r="139" spans="1:11" ht="13.5">
      <c r="A139" s="102"/>
      <c r="B139" s="104"/>
      <c r="C139" s="58" t="s">
        <v>0</v>
      </c>
      <c r="D139" s="54">
        <v>1178.8899999999999</v>
      </c>
      <c r="E139" s="7">
        <v>85.16</v>
      </c>
      <c r="F139" s="6">
        <v>1264.0500000000002</v>
      </c>
      <c r="G139" s="5">
        <v>488.95</v>
      </c>
      <c r="H139" s="48">
        <v>1753</v>
      </c>
      <c r="I139" s="4">
        <f t="shared" si="14"/>
        <v>72.10781517398746</v>
      </c>
      <c r="J139" s="3">
        <f t="shared" si="15"/>
        <v>67.249857387336</v>
      </c>
      <c r="K139" s="2">
        <f t="shared" si="16"/>
        <v>6.737075273921126</v>
      </c>
    </row>
    <row r="140" spans="1:11" ht="13.5">
      <c r="A140" s="101">
        <v>85026</v>
      </c>
      <c r="B140" s="103" t="s">
        <v>9</v>
      </c>
      <c r="C140" s="59" t="s">
        <v>68</v>
      </c>
      <c r="D140" s="55">
        <v>1040.68</v>
      </c>
      <c r="E140" s="19">
        <v>73.67</v>
      </c>
      <c r="F140" s="18">
        <v>1114.35</v>
      </c>
      <c r="G140" s="17">
        <v>396.15</v>
      </c>
      <c r="H140" s="49">
        <v>1510.5</v>
      </c>
      <c r="I140" s="16">
        <f t="shared" si="14"/>
        <v>73.77358490566037</v>
      </c>
      <c r="J140" s="15">
        <f t="shared" si="15"/>
        <v>68.89639192320423</v>
      </c>
      <c r="K140" s="14">
        <f t="shared" si="16"/>
        <v>6.611028850899628</v>
      </c>
    </row>
    <row r="141" spans="1:11" ht="13.5">
      <c r="A141" s="102"/>
      <c r="B141" s="104"/>
      <c r="C141" s="57" t="s">
        <v>69</v>
      </c>
      <c r="D141" s="53">
        <v>952.35</v>
      </c>
      <c r="E141" s="13">
        <v>71.5</v>
      </c>
      <c r="F141" s="12">
        <v>1023.85</v>
      </c>
      <c r="G141" s="11">
        <v>526.15</v>
      </c>
      <c r="H141" s="47">
        <v>1550</v>
      </c>
      <c r="I141" s="10">
        <f t="shared" si="14"/>
        <v>66.05483870967743</v>
      </c>
      <c r="J141" s="9">
        <f t="shared" si="15"/>
        <v>61.44193548387097</v>
      </c>
      <c r="K141" s="8">
        <f t="shared" si="16"/>
        <v>6.9834448405528144</v>
      </c>
    </row>
    <row r="142" spans="1:11" ht="13.5">
      <c r="A142" s="102"/>
      <c r="B142" s="104"/>
      <c r="C142" s="58" t="s">
        <v>0</v>
      </c>
      <c r="D142" s="54">
        <v>1993.0300000000002</v>
      </c>
      <c r="E142" s="7">
        <v>145.17000000000002</v>
      </c>
      <c r="F142" s="6">
        <v>2138.2</v>
      </c>
      <c r="G142" s="5">
        <v>922.3</v>
      </c>
      <c r="H142" s="48">
        <v>3060.5</v>
      </c>
      <c r="I142" s="4">
        <f t="shared" si="14"/>
        <v>69.86440124162718</v>
      </c>
      <c r="J142" s="3">
        <f t="shared" si="15"/>
        <v>65.1210586505473</v>
      </c>
      <c r="K142" s="2">
        <f t="shared" si="16"/>
        <v>6.789355532691049</v>
      </c>
    </row>
    <row r="143" spans="1:11" ht="13.5">
      <c r="A143" s="101">
        <v>85034</v>
      </c>
      <c r="B143" s="103" t="s">
        <v>8</v>
      </c>
      <c r="C143" s="59" t="s">
        <v>68</v>
      </c>
      <c r="D143" s="55">
        <v>849.27</v>
      </c>
      <c r="E143" s="19">
        <v>62</v>
      </c>
      <c r="F143" s="18">
        <v>911.27</v>
      </c>
      <c r="G143" s="17">
        <v>327.73</v>
      </c>
      <c r="H143" s="49">
        <v>1239</v>
      </c>
      <c r="I143" s="16">
        <f t="shared" si="14"/>
        <v>73.54882970137207</v>
      </c>
      <c r="J143" s="15">
        <f t="shared" si="15"/>
        <v>68.54479418886199</v>
      </c>
      <c r="K143" s="14">
        <f t="shared" si="16"/>
        <v>6.803691551351411</v>
      </c>
    </row>
    <row r="144" spans="1:11" ht="13.5">
      <c r="A144" s="102"/>
      <c r="B144" s="104"/>
      <c r="C144" s="57" t="s">
        <v>69</v>
      </c>
      <c r="D144" s="53">
        <v>791.16</v>
      </c>
      <c r="E144" s="13">
        <v>49.33</v>
      </c>
      <c r="F144" s="12">
        <v>840.49</v>
      </c>
      <c r="G144" s="11">
        <v>371.51</v>
      </c>
      <c r="H144" s="47">
        <v>1212</v>
      </c>
      <c r="I144" s="10">
        <f t="shared" si="14"/>
        <v>69.3473597359736</v>
      </c>
      <c r="J144" s="9">
        <f t="shared" si="15"/>
        <v>65.27722772277228</v>
      </c>
      <c r="K144" s="8">
        <f t="shared" si="16"/>
        <v>5.8691953503313545</v>
      </c>
    </row>
    <row r="145" spans="1:11" ht="13.5">
      <c r="A145" s="102"/>
      <c r="B145" s="104"/>
      <c r="C145" s="58" t="s">
        <v>0</v>
      </c>
      <c r="D145" s="54">
        <v>1640.4299999999998</v>
      </c>
      <c r="E145" s="7">
        <v>111.33</v>
      </c>
      <c r="F145" s="6">
        <v>1751.76</v>
      </c>
      <c r="G145" s="5">
        <v>699.24</v>
      </c>
      <c r="H145" s="48">
        <v>2451</v>
      </c>
      <c r="I145" s="4">
        <f t="shared" si="14"/>
        <v>71.47123623011015</v>
      </c>
      <c r="J145" s="3">
        <f t="shared" si="15"/>
        <v>66.92900856793145</v>
      </c>
      <c r="K145" s="2">
        <f t="shared" si="16"/>
        <v>6.355322646937937</v>
      </c>
    </row>
    <row r="146" spans="1:11" ht="13.5">
      <c r="A146" s="101">
        <v>85039</v>
      </c>
      <c r="B146" s="103" t="s">
        <v>7</v>
      </c>
      <c r="C146" s="59" t="s">
        <v>68</v>
      </c>
      <c r="D146" s="55">
        <v>1017.86</v>
      </c>
      <c r="E146" s="19">
        <v>53.33</v>
      </c>
      <c r="F146" s="18">
        <v>1071.2</v>
      </c>
      <c r="G146" s="17">
        <v>366.3</v>
      </c>
      <c r="H146" s="49">
        <v>1437.5</v>
      </c>
      <c r="I146" s="16">
        <f t="shared" si="14"/>
        <v>74.51826086956522</v>
      </c>
      <c r="J146" s="15">
        <f t="shared" si="15"/>
        <v>70.80765217391306</v>
      </c>
      <c r="K146" s="14">
        <f t="shared" si="16"/>
        <v>4.978528752800597</v>
      </c>
    </row>
    <row r="147" spans="1:11" ht="13.5">
      <c r="A147" s="102"/>
      <c r="B147" s="104"/>
      <c r="C147" s="57" t="s">
        <v>69</v>
      </c>
      <c r="D147" s="53">
        <v>947.12</v>
      </c>
      <c r="E147" s="13">
        <v>74.5</v>
      </c>
      <c r="F147" s="12">
        <v>1021.62</v>
      </c>
      <c r="G147" s="11">
        <v>399.38</v>
      </c>
      <c r="H147" s="47">
        <v>1421</v>
      </c>
      <c r="I147" s="10">
        <f t="shared" si="14"/>
        <v>71.89444053483463</v>
      </c>
      <c r="J147" s="9">
        <f t="shared" si="15"/>
        <v>66.65165376495426</v>
      </c>
      <c r="K147" s="8">
        <f t="shared" si="16"/>
        <v>7.292339617470292</v>
      </c>
    </row>
    <row r="148" spans="1:11" ht="13.5">
      <c r="A148" s="102"/>
      <c r="B148" s="104"/>
      <c r="C148" s="58" t="s">
        <v>0</v>
      </c>
      <c r="D148" s="54">
        <v>1964.98</v>
      </c>
      <c r="E148" s="7">
        <v>127.83</v>
      </c>
      <c r="F148" s="6">
        <v>2092.82</v>
      </c>
      <c r="G148" s="5">
        <v>765.6800000000001</v>
      </c>
      <c r="H148" s="48">
        <v>2858.5</v>
      </c>
      <c r="I148" s="4">
        <f t="shared" si="14"/>
        <v>73.21392338639147</v>
      </c>
      <c r="J148" s="3">
        <f t="shared" si="15"/>
        <v>68.74164771733426</v>
      </c>
      <c r="K148" s="2">
        <f t="shared" si="16"/>
        <v>6.108026490572528</v>
      </c>
    </row>
    <row r="149" spans="1:11" ht="13.5">
      <c r="A149" s="101">
        <v>85045</v>
      </c>
      <c r="B149" s="103" t="s">
        <v>6</v>
      </c>
      <c r="C149" s="59" t="s">
        <v>68</v>
      </c>
      <c r="D149" s="55">
        <v>2295.52</v>
      </c>
      <c r="E149" s="19">
        <v>296.83</v>
      </c>
      <c r="F149" s="18">
        <v>2592.35</v>
      </c>
      <c r="G149" s="17">
        <v>1071.65</v>
      </c>
      <c r="H149" s="49">
        <v>3664</v>
      </c>
      <c r="I149" s="16">
        <f t="shared" si="14"/>
        <v>70.75191048034935</v>
      </c>
      <c r="J149" s="15">
        <f t="shared" si="15"/>
        <v>62.650655021834055</v>
      </c>
      <c r="K149" s="14">
        <f t="shared" si="16"/>
        <v>11.4502285571007</v>
      </c>
    </row>
    <row r="150" spans="1:11" ht="13.5">
      <c r="A150" s="102"/>
      <c r="B150" s="104"/>
      <c r="C150" s="57" t="s">
        <v>69</v>
      </c>
      <c r="D150" s="53">
        <v>2083.7</v>
      </c>
      <c r="E150" s="13">
        <v>224.67</v>
      </c>
      <c r="F150" s="12">
        <v>2308.37</v>
      </c>
      <c r="G150" s="11">
        <v>1250.63</v>
      </c>
      <c r="H150" s="47">
        <v>3559</v>
      </c>
      <c r="I150" s="10">
        <f t="shared" si="14"/>
        <v>64.86007305422872</v>
      </c>
      <c r="J150" s="9">
        <f t="shared" si="15"/>
        <v>58.54734475976397</v>
      </c>
      <c r="K150" s="8">
        <f t="shared" si="16"/>
        <v>9.73284178879469</v>
      </c>
    </row>
    <row r="151" spans="1:11" ht="13.5">
      <c r="A151" s="102"/>
      <c r="B151" s="104"/>
      <c r="C151" s="58" t="s">
        <v>0</v>
      </c>
      <c r="D151" s="54">
        <v>4379.219999999999</v>
      </c>
      <c r="E151" s="7">
        <v>521.5</v>
      </c>
      <c r="F151" s="6">
        <v>4900.719999999999</v>
      </c>
      <c r="G151" s="5">
        <v>2322.28</v>
      </c>
      <c r="H151" s="48">
        <v>7223</v>
      </c>
      <c r="I151" s="4">
        <f t="shared" si="14"/>
        <v>67.84881628132354</v>
      </c>
      <c r="J151" s="3">
        <f t="shared" si="15"/>
        <v>60.62882458812127</v>
      </c>
      <c r="K151" s="2">
        <f t="shared" si="16"/>
        <v>10.64129352421685</v>
      </c>
    </row>
    <row r="152" spans="1:11" ht="13.5">
      <c r="A152" s="101">
        <v>85046</v>
      </c>
      <c r="B152" s="103" t="s">
        <v>5</v>
      </c>
      <c r="C152" s="59" t="s">
        <v>68</v>
      </c>
      <c r="D152" s="55">
        <v>1967.23</v>
      </c>
      <c r="E152" s="19">
        <v>130.58</v>
      </c>
      <c r="F152" s="18">
        <v>2097.81</v>
      </c>
      <c r="G152" s="17">
        <v>776.69</v>
      </c>
      <c r="H152" s="49">
        <v>2874.5</v>
      </c>
      <c r="I152" s="16">
        <f t="shared" si="14"/>
        <v>72.97999652113411</v>
      </c>
      <c r="J152" s="15">
        <f t="shared" si="15"/>
        <v>68.4372934423378</v>
      </c>
      <c r="K152" s="14">
        <f t="shared" si="16"/>
        <v>6.224586592684752</v>
      </c>
    </row>
    <row r="153" spans="1:11" ht="13.5">
      <c r="A153" s="102"/>
      <c r="B153" s="104"/>
      <c r="C153" s="57" t="s">
        <v>69</v>
      </c>
      <c r="D153" s="53">
        <v>1768.5</v>
      </c>
      <c r="E153" s="13">
        <v>115.33</v>
      </c>
      <c r="F153" s="12">
        <v>1883.84</v>
      </c>
      <c r="G153" s="11">
        <v>938.66</v>
      </c>
      <c r="H153" s="47">
        <v>2822.5</v>
      </c>
      <c r="I153" s="10">
        <f t="shared" si="14"/>
        <v>66.74366696191319</v>
      </c>
      <c r="J153" s="9">
        <f t="shared" si="15"/>
        <v>62.65721877767936</v>
      </c>
      <c r="K153" s="8">
        <f t="shared" si="16"/>
        <v>6.122069814846272</v>
      </c>
    </row>
    <row r="154" spans="1:11" ht="13.5">
      <c r="A154" s="102"/>
      <c r="B154" s="104"/>
      <c r="C154" s="58" t="s">
        <v>0</v>
      </c>
      <c r="D154" s="54">
        <v>3735.73</v>
      </c>
      <c r="E154" s="7">
        <v>245.91000000000003</v>
      </c>
      <c r="F154" s="6">
        <v>3981.6499999999996</v>
      </c>
      <c r="G154" s="5">
        <v>1715.35</v>
      </c>
      <c r="H154" s="48">
        <v>5697</v>
      </c>
      <c r="I154" s="4">
        <f t="shared" si="14"/>
        <v>69.89029313673862</v>
      </c>
      <c r="J154" s="3">
        <f t="shared" si="15"/>
        <v>65.57363524662104</v>
      </c>
      <c r="K154" s="2">
        <f t="shared" si="16"/>
        <v>6.176082779752114</v>
      </c>
    </row>
    <row r="155" spans="1:11" ht="13.5">
      <c r="A155" s="101">
        <v>85047</v>
      </c>
      <c r="B155" s="103" t="s">
        <v>4</v>
      </c>
      <c r="C155" s="59" t="s">
        <v>68</v>
      </c>
      <c r="D155" s="55">
        <v>443.97</v>
      </c>
      <c r="E155" s="19">
        <v>57.08</v>
      </c>
      <c r="F155" s="18">
        <v>501.05</v>
      </c>
      <c r="G155" s="17">
        <v>189.45</v>
      </c>
      <c r="H155" s="49">
        <v>690.5</v>
      </c>
      <c r="I155" s="16">
        <f t="shared" si="14"/>
        <v>72.56335988414193</v>
      </c>
      <c r="J155" s="15">
        <f t="shared" si="15"/>
        <v>64.29688631426504</v>
      </c>
      <c r="K155" s="14">
        <f t="shared" si="16"/>
        <v>11.392076639057978</v>
      </c>
    </row>
    <row r="156" spans="1:11" ht="13.5">
      <c r="A156" s="102"/>
      <c r="B156" s="104"/>
      <c r="C156" s="57" t="s">
        <v>69</v>
      </c>
      <c r="D156" s="53">
        <v>384.48</v>
      </c>
      <c r="E156" s="13">
        <v>36.25</v>
      </c>
      <c r="F156" s="12">
        <v>420.73</v>
      </c>
      <c r="G156" s="11">
        <v>215.27</v>
      </c>
      <c r="H156" s="47">
        <v>636</v>
      </c>
      <c r="I156" s="10">
        <f t="shared" si="14"/>
        <v>66.15251572327044</v>
      </c>
      <c r="J156" s="9">
        <f t="shared" si="15"/>
        <v>60.45283018867925</v>
      </c>
      <c r="K156" s="8">
        <f t="shared" si="16"/>
        <v>8.615976992370404</v>
      </c>
    </row>
    <row r="157" spans="1:11" ht="14.25" thickBot="1">
      <c r="A157" s="105"/>
      <c r="B157" s="106"/>
      <c r="C157" s="81" t="s">
        <v>0</v>
      </c>
      <c r="D157" s="82">
        <v>828.45</v>
      </c>
      <c r="E157" s="83">
        <v>93.33</v>
      </c>
      <c r="F157" s="84">
        <v>921.78</v>
      </c>
      <c r="G157" s="85">
        <v>404.72</v>
      </c>
      <c r="H157" s="86">
        <v>1326.5</v>
      </c>
      <c r="I157" s="87">
        <f t="shared" si="14"/>
        <v>69.48963437617792</v>
      </c>
      <c r="J157" s="88">
        <f t="shared" si="15"/>
        <v>62.453825857519796</v>
      </c>
      <c r="K157" s="89">
        <f t="shared" si="16"/>
        <v>10.12497559070494</v>
      </c>
    </row>
  </sheetData>
  <sheetProtection/>
  <mergeCells count="105">
    <mergeCell ref="A4:K4"/>
    <mergeCell ref="K6:K7"/>
    <mergeCell ref="C5:C7"/>
    <mergeCell ref="A5:A7"/>
    <mergeCell ref="B5:B7"/>
    <mergeCell ref="J6:J7"/>
    <mergeCell ref="H5:H7"/>
    <mergeCell ref="I5:K5"/>
    <mergeCell ref="G5:G7"/>
    <mergeCell ref="I6:I7"/>
    <mergeCell ref="D5:F5"/>
    <mergeCell ref="A14:A16"/>
    <mergeCell ref="B14:B16"/>
    <mergeCell ref="A17:A19"/>
    <mergeCell ref="B17:B19"/>
    <mergeCell ref="A8:B10"/>
    <mergeCell ref="A11:B13"/>
    <mergeCell ref="B20:B22"/>
    <mergeCell ref="A23:A25"/>
    <mergeCell ref="B23:B25"/>
    <mergeCell ref="A26:A28"/>
    <mergeCell ref="B26:B28"/>
    <mergeCell ref="A32:A34"/>
    <mergeCell ref="B32:B34"/>
    <mergeCell ref="A29:B31"/>
    <mergeCell ref="A20:A22"/>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9:A61"/>
    <mergeCell ref="B59:B61"/>
    <mergeCell ref="A56:B58"/>
    <mergeCell ref="A62:A64"/>
    <mergeCell ref="B62:B64"/>
    <mergeCell ref="A65:A67"/>
    <mergeCell ref="B65:B67"/>
    <mergeCell ref="A68:A70"/>
    <mergeCell ref="B68:B70"/>
    <mergeCell ref="A71:A73"/>
    <mergeCell ref="B71:B73"/>
    <mergeCell ref="A74:A76"/>
    <mergeCell ref="B74:B76"/>
    <mergeCell ref="A77:A79"/>
    <mergeCell ref="B77:B79"/>
    <mergeCell ref="A80:A82"/>
    <mergeCell ref="B80:B82"/>
    <mergeCell ref="A83:A85"/>
    <mergeCell ref="B83:B85"/>
    <mergeCell ref="A89:A91"/>
    <mergeCell ref="B89:B91"/>
    <mergeCell ref="A86:B88"/>
    <mergeCell ref="A92:A94"/>
    <mergeCell ref="B92:B94"/>
    <mergeCell ref="A95:A97"/>
    <mergeCell ref="B95:B97"/>
    <mergeCell ref="A98:A100"/>
    <mergeCell ref="B98:B100"/>
    <mergeCell ref="A101:A103"/>
    <mergeCell ref="B101:B103"/>
    <mergeCell ref="A104:A106"/>
    <mergeCell ref="B104:B106"/>
    <mergeCell ref="A107:A109"/>
    <mergeCell ref="B107:B109"/>
    <mergeCell ref="A110:A112"/>
    <mergeCell ref="B110:B112"/>
    <mergeCell ref="A113:A115"/>
    <mergeCell ref="B113:B115"/>
    <mergeCell ref="A116:A118"/>
    <mergeCell ref="B116:B118"/>
    <mergeCell ref="A119:A121"/>
    <mergeCell ref="B119:B121"/>
    <mergeCell ref="A122:A124"/>
    <mergeCell ref="B122:B124"/>
    <mergeCell ref="A128:A130"/>
    <mergeCell ref="B128:B130"/>
    <mergeCell ref="A125:B127"/>
    <mergeCell ref="A131:A133"/>
    <mergeCell ref="B131:B133"/>
    <mergeCell ref="B149:B151"/>
    <mergeCell ref="A134:A136"/>
    <mergeCell ref="B134:B136"/>
    <mergeCell ref="A137:A139"/>
    <mergeCell ref="B137:B139"/>
    <mergeCell ref="A140:A142"/>
    <mergeCell ref="B140:B142"/>
    <mergeCell ref="A152:A154"/>
    <mergeCell ref="B152:B154"/>
    <mergeCell ref="A155:A157"/>
    <mergeCell ref="B155:B157"/>
    <mergeCell ref="A143:A145"/>
    <mergeCell ref="B143:B145"/>
    <mergeCell ref="A146:A148"/>
    <mergeCell ref="B146:B148"/>
    <mergeCell ref="A149:A15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0" r:id="rId1"/>
  <headerFooter>
    <oddFooter>&amp;L&amp;F&amp;C&amp;A&amp;R&amp;P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vdd.laurence</dc:creator>
  <cp:keywords/>
  <dc:description/>
  <cp:lastModifiedBy>Laurence Vandendooren</cp:lastModifiedBy>
  <cp:lastPrinted>2015-04-01T13:16:17Z</cp:lastPrinted>
  <dcterms:created xsi:type="dcterms:W3CDTF">2012-06-13T11:51:09Z</dcterms:created>
  <dcterms:modified xsi:type="dcterms:W3CDTF">2024-03-05T13:50:10Z</dcterms:modified>
  <cp:category/>
  <cp:version/>
  <cp:contentType/>
  <cp:contentStatus/>
</cp:coreProperties>
</file>